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Инна-пк\сетевая\ЭКОНОМИЧЕСКИЙ ОТДЕЛ\ФИН ПЛАН 2021\отчеты 2021\Птицеводов 2\"/>
    </mc:Choice>
  </mc:AlternateContent>
  <bookViews>
    <workbookView xWindow="0" yWindow="0" windowWidth="20490" windowHeight="9045"/>
  </bookViews>
  <sheets>
    <sheet name="год" sheetId="1" r:id="rId1"/>
  </sheets>
  <externalReferences>
    <externalReference r:id="rId2"/>
  </externalReferences>
  <definedNames>
    <definedName name="_xlnm.Print_Area" localSheetId="0">год!$A$1:$C$38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1" l="1"/>
  <c r="A33" i="1"/>
  <c r="C32" i="1"/>
  <c r="C31" i="1"/>
  <c r="C34" i="1" s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C9" i="1"/>
  <c r="C28" i="1" s="1"/>
  <c r="C35" i="1" l="1"/>
  <c r="C36" i="1" s="1"/>
</calcChain>
</file>

<file path=xl/sharedStrings.xml><?xml version="1.0" encoding="utf-8"?>
<sst xmlns="http://schemas.openxmlformats.org/spreadsheetml/2006/main" count="37" uniqueCount="32">
  <si>
    <t>Доходы и расходы ООО КА "Ирбис"  по управлению и обслуживанию МКД ул. Птицеводов д. 2</t>
  </si>
  <si>
    <t>Начислено за услуги по содержанию и текущему ремонту общего имущества МКД  за 2021 год</t>
  </si>
  <si>
    <t>Поступило за услуги по содержанию и текущему ремонту общего имущества МКД за 2021 год</t>
  </si>
  <si>
    <t>Долг собственников помещений на 01.01.2022 г.</t>
  </si>
  <si>
    <t>№</t>
  </si>
  <si>
    <t>Наименование работы</t>
  </si>
  <si>
    <t>Выполнено  услуг (работ) за 2021 год</t>
  </si>
  <si>
    <t>Техническое обслуживание инженерных сетей входящих в состав общего имущества многоквартирных жилых домов</t>
  </si>
  <si>
    <t>Осмотр технических этажей, чердаков и подвальных помещений</t>
  </si>
  <si>
    <t>Техническое обслуживание мягкой кровли</t>
  </si>
  <si>
    <t>Техническое обслуживание ГЩВУ (ВРУ)</t>
  </si>
  <si>
    <t>Техническое обслуживание системы освещения общего имущества</t>
  </si>
  <si>
    <t xml:space="preserve">Техническое обслуживание электрических сетей и их оборудования на лестничных клетках </t>
  </si>
  <si>
    <t>Осмотр мест общего пользования</t>
  </si>
  <si>
    <t>Осмотр наружных конструкций панельного дома</t>
  </si>
  <si>
    <t>Аварийное обслуживание, непредвиденные работы</t>
  </si>
  <si>
    <t>Дежурство слесарей, электриков</t>
  </si>
  <si>
    <t>Дератизация, дезинсекция</t>
  </si>
  <si>
    <t>Проверка дымоходов и вентканалов</t>
  </si>
  <si>
    <t>Техническое обслуживание внутридомового газового оборудования</t>
  </si>
  <si>
    <t xml:space="preserve">Уборка лестничных площадок и маршей </t>
  </si>
  <si>
    <t xml:space="preserve">Подметание прилегающей территории </t>
  </si>
  <si>
    <t>Услуга по управлению</t>
  </si>
  <si>
    <t>Услуги паспортной службы</t>
  </si>
  <si>
    <t>Услуги по начислению и сбору платежей, работе с неплательщиками</t>
  </si>
  <si>
    <t>Плата за услуги ХВС,ГВС (при наличии),отведения сточных вод и электрической энергии, предоставленные на общедомовые нужды (ОДН)</t>
  </si>
  <si>
    <t>Всего:</t>
  </si>
  <si>
    <t>Текущий ремонт</t>
  </si>
  <si>
    <t>Гидравлические испытания системы отопления</t>
  </si>
  <si>
    <t>Промывка системы отопления</t>
  </si>
  <si>
    <t>Итого:</t>
  </si>
  <si>
    <t>Остаток средств на 01.01.2022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</si>
</sst>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  <family val="2"/>
      <charset val="204"/>
    </font>
    <font>
      <sz val="12"/>
      <name val="Cambria"/>
      <family val="1"/>
      <charset val="204"/>
    </font>
    <font>
      <b/>
      <sz val="12"/>
      <name val="Cambria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indexed="8"/>
      <name val="Cambria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Cambria"/>
      <family val="1"/>
      <charset val="204"/>
    </font>
    <font>
      <sz val="12"/>
      <name val="Calibri Light"/>
      <family val="1"/>
      <charset val="204"/>
      <scheme val="major"/>
    </font>
    <font>
      <b/>
      <sz val="12"/>
      <color indexed="8"/>
      <name val="Cambria"/>
      <family val="1"/>
      <charset val="204"/>
    </font>
    <font>
      <sz val="14"/>
      <name val="Times New Roman"/>
      <family val="1"/>
      <charset val="204"/>
    </font>
    <font>
      <sz val="14"/>
      <name val="Cambria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0" xfId="0" applyFont="1" applyFill="1" applyAlignment="1"/>
    <xf numFmtId="4" fontId="2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wrapText="1"/>
    </xf>
    <xf numFmtId="0" fontId="4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5" fillId="2" borderId="0" xfId="0" applyFont="1" applyFill="1" applyAlignment="1">
      <alignment wrapText="1"/>
    </xf>
    <xf numFmtId="0" fontId="6" fillId="2" borderId="0" xfId="0" applyFont="1" applyFill="1" applyAlignment="1">
      <alignment wrapText="1"/>
    </xf>
    <xf numFmtId="4" fontId="6" fillId="2" borderId="0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 wrapText="1"/>
    </xf>
    <xf numFmtId="4" fontId="7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left"/>
    </xf>
    <xf numFmtId="4" fontId="9" fillId="2" borderId="0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justify" vertical="center" wrapText="1"/>
    </xf>
    <xf numFmtId="4" fontId="11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justify" wrapText="1"/>
    </xf>
    <xf numFmtId="0" fontId="1" fillId="2" borderId="2" xfId="0" applyFont="1" applyFill="1" applyBorder="1" applyAlignment="1">
      <alignment horizontal="justify" wrapText="1"/>
    </xf>
    <xf numFmtId="0" fontId="13" fillId="2" borderId="1" xfId="0" applyFont="1" applyFill="1" applyBorder="1" applyAlignment="1">
      <alignment horizontal="right"/>
    </xf>
    <xf numFmtId="0" fontId="13" fillId="2" borderId="3" xfId="0" applyFont="1" applyFill="1" applyBorder="1" applyAlignment="1">
      <alignment horizontal="right"/>
    </xf>
    <xf numFmtId="0" fontId="13" fillId="2" borderId="0" xfId="0" applyFont="1" applyFill="1"/>
    <xf numFmtId="0" fontId="1" fillId="2" borderId="1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right"/>
    </xf>
    <xf numFmtId="0" fontId="2" fillId="2" borderId="0" xfId="0" applyFont="1" applyFill="1"/>
    <xf numFmtId="0" fontId="14" fillId="2" borderId="1" xfId="0" applyFont="1" applyFill="1" applyBorder="1" applyAlignment="1">
      <alignment horizontal="justify" wrapText="1"/>
    </xf>
    <xf numFmtId="0" fontId="4" fillId="2" borderId="1" xfId="0" applyFont="1" applyFill="1" applyBorder="1" applyAlignment="1">
      <alignment horizontal="center"/>
    </xf>
    <xf numFmtId="4" fontId="0" fillId="2" borderId="1" xfId="0" applyNumberFormat="1" applyFill="1" applyBorder="1" applyAlignment="1">
      <alignment horizontal="center" vertical="center" wrapText="1"/>
    </xf>
    <xf numFmtId="0" fontId="14" fillId="2" borderId="0" xfId="0" applyFont="1" applyFill="1" applyAlignment="1">
      <alignment horizontal="justify" wrapText="1"/>
    </xf>
    <xf numFmtId="0" fontId="0" fillId="2" borderId="0" xfId="0" applyFill="1" applyAlignment="1">
      <alignment wrapText="1"/>
    </xf>
    <xf numFmtId="4" fontId="0" fillId="2" borderId="0" xfId="0" applyNumberFormat="1" applyFill="1" applyAlignment="1">
      <alignment horizontal="center" vertical="center" wrapText="1"/>
    </xf>
    <xf numFmtId="4" fontId="1" fillId="2" borderId="0" xfId="0" applyNumberFormat="1" applyFont="1" applyFill="1" applyAlignment="1">
      <alignment horizontal="center" vertical="center"/>
    </xf>
    <xf numFmtId="0" fontId="15" fillId="2" borderId="0" xfId="0" applyFont="1" applyFill="1" applyAlignment="1"/>
    <xf numFmtId="4" fontId="15" fillId="2" borderId="0" xfId="0" applyNumberFormat="1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9;&#1050;&#1054;&#1053;&#1054;&#1052;&#1048;&#1063;&#1045;&#1057;&#1050;&#1048;&#1049;%20&#1054;&#1058;&#1044;&#1045;&#1051;/&#1060;&#1048;&#1053;%20&#1055;&#1051;&#1040;&#1053;%202021/&#1040;&#1082;&#1090;&#1099;%202021%20&#1075;&#1086;&#1076;/&#1055;&#1090;&#1080;&#1094;&#1077;&#1074;&#1086;&#1076;&#1086;&#1074;%202/&#1087;&#1090;&#1080;&#1094;&#1077;&#1074;&#1086;&#1076;&#1086;&#1074;%2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"/>
      <sheetName val="окт"/>
      <sheetName val="ноя"/>
      <sheetName val="дек"/>
      <sheetName val="год"/>
    </sheetNames>
    <sheetDataSet>
      <sheetData sheetId="0">
        <row r="9">
          <cell r="G9">
            <v>1499.3920000000001</v>
          </cell>
        </row>
        <row r="10">
          <cell r="G10">
            <v>374.84800000000001</v>
          </cell>
        </row>
        <row r="11">
          <cell r="G11">
            <v>702.84</v>
          </cell>
        </row>
        <row r="12">
          <cell r="G12">
            <v>327.99200000000008</v>
          </cell>
        </row>
        <row r="13">
          <cell r="G13">
            <v>187.42400000000001</v>
          </cell>
        </row>
        <row r="14">
          <cell r="G14">
            <v>890.26400000000012</v>
          </cell>
        </row>
        <row r="15">
          <cell r="G15">
            <v>796.55200000000013</v>
          </cell>
        </row>
        <row r="16">
          <cell r="G16">
            <v>843.40800000000002</v>
          </cell>
        </row>
        <row r="17">
          <cell r="G17">
            <v>2342.8000000000002</v>
          </cell>
        </row>
        <row r="18">
          <cell r="G18">
            <v>1967.952</v>
          </cell>
        </row>
        <row r="19">
          <cell r="G19">
            <v>234.28000000000003</v>
          </cell>
        </row>
        <row r="20">
          <cell r="G20">
            <v>374.84800000000001</v>
          </cell>
        </row>
        <row r="21">
          <cell r="G21">
            <v>3045.6400000000003</v>
          </cell>
        </row>
        <row r="22">
          <cell r="G22">
            <v>5388.44</v>
          </cell>
        </row>
        <row r="23">
          <cell r="G23">
            <v>14009.944000000001</v>
          </cell>
        </row>
        <row r="24">
          <cell r="G24">
            <v>5669.576</v>
          </cell>
        </row>
        <row r="25">
          <cell r="G25">
            <v>609.12800000000004</v>
          </cell>
        </row>
        <row r="26">
          <cell r="G26">
            <v>5763.2880000000005</v>
          </cell>
        </row>
        <row r="27">
          <cell r="G27">
            <v>5201.0160000000005</v>
          </cell>
        </row>
        <row r="31">
          <cell r="G31">
            <v>3565.1499999999996</v>
          </cell>
        </row>
      </sheetData>
      <sheetData sheetId="1">
        <row r="9">
          <cell r="G9">
            <v>1546.2480000000003</v>
          </cell>
        </row>
        <row r="10">
          <cell r="G10">
            <v>374.84800000000001</v>
          </cell>
        </row>
        <row r="11">
          <cell r="G11">
            <v>749.69600000000003</v>
          </cell>
        </row>
        <row r="12">
          <cell r="G12">
            <v>327.99200000000008</v>
          </cell>
        </row>
        <row r="13">
          <cell r="G13">
            <v>187.42400000000001</v>
          </cell>
        </row>
        <row r="14">
          <cell r="G14">
            <v>937.12000000000012</v>
          </cell>
        </row>
        <row r="15">
          <cell r="G15">
            <v>843.40800000000002</v>
          </cell>
        </row>
        <row r="16">
          <cell r="G16">
            <v>890.26400000000012</v>
          </cell>
        </row>
        <row r="17">
          <cell r="G17">
            <v>2436.5120000000002</v>
          </cell>
        </row>
        <row r="18">
          <cell r="G18">
            <v>2061.6640000000002</v>
          </cell>
        </row>
        <row r="19">
          <cell r="G19">
            <v>234.28000000000003</v>
          </cell>
        </row>
        <row r="20">
          <cell r="G20">
            <v>374.84800000000001</v>
          </cell>
        </row>
        <row r="21">
          <cell r="G21">
            <v>3139.3520000000003</v>
          </cell>
        </row>
        <row r="22">
          <cell r="G22">
            <v>5997.5680000000002</v>
          </cell>
        </row>
        <row r="23">
          <cell r="G23">
            <v>14525.360000000002</v>
          </cell>
        </row>
        <row r="24">
          <cell r="G24">
            <v>6091.2800000000007</v>
          </cell>
        </row>
        <row r="25">
          <cell r="G25">
            <v>609.12800000000004</v>
          </cell>
        </row>
        <row r="26">
          <cell r="G26">
            <v>5950.7120000000004</v>
          </cell>
        </row>
        <row r="27">
          <cell r="G27">
            <v>5201.0160000000005</v>
          </cell>
        </row>
        <row r="31">
          <cell r="G31">
            <v>876.69</v>
          </cell>
        </row>
      </sheetData>
      <sheetData sheetId="2">
        <row r="9">
          <cell r="G9">
            <v>1546.2480000000003</v>
          </cell>
        </row>
        <row r="10">
          <cell r="G10">
            <v>374.84800000000001</v>
          </cell>
        </row>
        <row r="11">
          <cell r="G11">
            <v>749.69600000000003</v>
          </cell>
        </row>
        <row r="12">
          <cell r="G12">
            <v>327.99200000000008</v>
          </cell>
        </row>
        <row r="13">
          <cell r="G13">
            <v>187.42400000000001</v>
          </cell>
        </row>
        <row r="14">
          <cell r="G14">
            <v>937.12000000000012</v>
          </cell>
        </row>
        <row r="15">
          <cell r="G15">
            <v>843.40800000000002</v>
          </cell>
        </row>
        <row r="16">
          <cell r="G16">
            <v>890.26400000000012</v>
          </cell>
        </row>
        <row r="17">
          <cell r="G17">
            <v>2436.5120000000002</v>
          </cell>
        </row>
        <row r="18">
          <cell r="G18">
            <v>2061.6640000000002</v>
          </cell>
        </row>
        <row r="19">
          <cell r="G19">
            <v>234.28000000000003</v>
          </cell>
        </row>
        <row r="20">
          <cell r="G20">
            <v>374.84800000000001</v>
          </cell>
        </row>
        <row r="21">
          <cell r="G21">
            <v>3139.3520000000003</v>
          </cell>
        </row>
        <row r="22">
          <cell r="G22">
            <v>5997.5680000000002</v>
          </cell>
        </row>
        <row r="23">
          <cell r="G23">
            <v>14525.360000000002</v>
          </cell>
        </row>
        <row r="24">
          <cell r="G24">
            <v>6091.2800000000007</v>
          </cell>
        </row>
        <row r="25">
          <cell r="G25">
            <v>609.12800000000004</v>
          </cell>
        </row>
        <row r="26">
          <cell r="G26">
            <v>5950.7120000000004</v>
          </cell>
        </row>
        <row r="27">
          <cell r="G27">
            <v>5201.0160000000005</v>
          </cell>
        </row>
        <row r="31">
          <cell r="G31">
            <v>1319.8</v>
          </cell>
        </row>
      </sheetData>
      <sheetData sheetId="3">
        <row r="9">
          <cell r="G9">
            <v>1546.2480000000003</v>
          </cell>
        </row>
        <row r="10">
          <cell r="G10">
            <v>374.84800000000001</v>
          </cell>
        </row>
        <row r="11">
          <cell r="G11">
            <v>749.69600000000003</v>
          </cell>
        </row>
        <row r="12">
          <cell r="G12">
            <v>327.99200000000008</v>
          </cell>
        </row>
        <row r="13">
          <cell r="G13">
            <v>187.42400000000001</v>
          </cell>
        </row>
        <row r="14">
          <cell r="G14">
            <v>937.12000000000012</v>
          </cell>
        </row>
        <row r="15">
          <cell r="G15">
            <v>843.40800000000002</v>
          </cell>
        </row>
        <row r="16">
          <cell r="G16">
            <v>890.26400000000012</v>
          </cell>
        </row>
        <row r="17">
          <cell r="G17">
            <v>2436.5120000000002</v>
          </cell>
        </row>
        <row r="18">
          <cell r="G18">
            <v>2061.6640000000002</v>
          </cell>
        </row>
        <row r="19">
          <cell r="G19">
            <v>234.28000000000003</v>
          </cell>
        </row>
        <row r="20">
          <cell r="G20">
            <v>374.84800000000001</v>
          </cell>
        </row>
        <row r="21">
          <cell r="G21">
            <v>3139.3520000000003</v>
          </cell>
        </row>
        <row r="22">
          <cell r="G22">
            <v>5997.5680000000002</v>
          </cell>
        </row>
        <row r="23">
          <cell r="G23">
            <v>14525.360000000002</v>
          </cell>
        </row>
        <row r="24">
          <cell r="G24">
            <v>6091.2800000000007</v>
          </cell>
        </row>
        <row r="25">
          <cell r="G25">
            <v>609.12800000000004</v>
          </cell>
        </row>
        <row r="26">
          <cell r="G26">
            <v>5950.7120000000004</v>
          </cell>
        </row>
        <row r="27">
          <cell r="G27">
            <v>5201.0160000000005</v>
          </cell>
        </row>
      </sheetData>
      <sheetData sheetId="4">
        <row r="9">
          <cell r="G9">
            <v>1546.2480000000003</v>
          </cell>
        </row>
        <row r="10">
          <cell r="G10">
            <v>374.84800000000001</v>
          </cell>
        </row>
        <row r="11">
          <cell r="G11">
            <v>749.69600000000003</v>
          </cell>
        </row>
        <row r="12">
          <cell r="G12">
            <v>327.99200000000008</v>
          </cell>
        </row>
        <row r="13">
          <cell r="G13">
            <v>187.42400000000001</v>
          </cell>
        </row>
        <row r="14">
          <cell r="G14">
            <v>937.12000000000012</v>
          </cell>
        </row>
        <row r="15">
          <cell r="G15">
            <v>843.40800000000002</v>
          </cell>
        </row>
        <row r="16">
          <cell r="G16">
            <v>890.26400000000012</v>
          </cell>
        </row>
        <row r="17">
          <cell r="G17">
            <v>2436.5120000000002</v>
          </cell>
        </row>
        <row r="18">
          <cell r="G18">
            <v>2061.6640000000002</v>
          </cell>
        </row>
        <row r="19">
          <cell r="G19">
            <v>234.28000000000003</v>
          </cell>
        </row>
        <row r="20">
          <cell r="G20">
            <v>374.84800000000001</v>
          </cell>
        </row>
        <row r="21">
          <cell r="G21">
            <v>3139.3520000000003</v>
          </cell>
        </row>
        <row r="22">
          <cell r="G22">
            <v>5997.5680000000002</v>
          </cell>
        </row>
        <row r="23">
          <cell r="G23">
            <v>14525.360000000002</v>
          </cell>
        </row>
        <row r="24">
          <cell r="G24">
            <v>6091.2800000000007</v>
          </cell>
        </row>
        <row r="25">
          <cell r="G25">
            <v>609.12800000000004</v>
          </cell>
        </row>
        <row r="26">
          <cell r="G26">
            <v>5950.7120000000004</v>
          </cell>
        </row>
        <row r="27">
          <cell r="G27">
            <v>5201.0160000000005</v>
          </cell>
        </row>
        <row r="31">
          <cell r="G31">
            <v>1255.56</v>
          </cell>
        </row>
      </sheetData>
      <sheetData sheetId="5">
        <row r="9">
          <cell r="G9">
            <v>1546.2480000000003</v>
          </cell>
        </row>
        <row r="10">
          <cell r="G10">
            <v>374.84800000000001</v>
          </cell>
        </row>
        <row r="11">
          <cell r="G11">
            <v>749.69600000000003</v>
          </cell>
        </row>
        <row r="12">
          <cell r="G12">
            <v>327.99200000000008</v>
          </cell>
        </row>
        <row r="13">
          <cell r="G13">
            <v>187.42400000000001</v>
          </cell>
        </row>
        <row r="14">
          <cell r="G14">
            <v>937.12000000000012</v>
          </cell>
        </row>
        <row r="15">
          <cell r="G15">
            <v>843.40800000000002</v>
          </cell>
        </row>
        <row r="16">
          <cell r="G16">
            <v>890.26400000000012</v>
          </cell>
        </row>
        <row r="17">
          <cell r="G17">
            <v>2436.5120000000002</v>
          </cell>
        </row>
        <row r="18">
          <cell r="G18">
            <v>2061.6640000000002</v>
          </cell>
        </row>
        <row r="19">
          <cell r="G19">
            <v>234.28000000000003</v>
          </cell>
        </row>
        <row r="20">
          <cell r="G20">
            <v>374.84800000000001</v>
          </cell>
        </row>
        <row r="21">
          <cell r="G21">
            <v>3139.3520000000003</v>
          </cell>
        </row>
        <row r="22">
          <cell r="G22">
            <v>5997.5680000000002</v>
          </cell>
        </row>
        <row r="23">
          <cell r="G23">
            <v>14525.360000000002</v>
          </cell>
        </row>
        <row r="24">
          <cell r="G24">
            <v>6091.2800000000007</v>
          </cell>
        </row>
        <row r="25">
          <cell r="G25">
            <v>609.12800000000004</v>
          </cell>
        </row>
        <row r="26">
          <cell r="G26">
            <v>5950.7120000000004</v>
          </cell>
        </row>
        <row r="27">
          <cell r="G27">
            <v>5201.0160000000005</v>
          </cell>
        </row>
        <row r="31">
          <cell r="G31">
            <v>695.84</v>
          </cell>
        </row>
      </sheetData>
      <sheetData sheetId="6">
        <row r="9">
          <cell r="G9">
            <v>1546.2480000000003</v>
          </cell>
        </row>
        <row r="10">
          <cell r="G10">
            <v>374.84800000000001</v>
          </cell>
        </row>
        <row r="11">
          <cell r="G11">
            <v>749.69600000000003</v>
          </cell>
        </row>
        <row r="12">
          <cell r="G12">
            <v>327.99200000000008</v>
          </cell>
        </row>
        <row r="13">
          <cell r="G13">
            <v>187.42400000000001</v>
          </cell>
        </row>
        <row r="14">
          <cell r="G14">
            <v>937.12000000000012</v>
          </cell>
        </row>
        <row r="15">
          <cell r="G15">
            <v>843.40800000000002</v>
          </cell>
        </row>
        <row r="16">
          <cell r="G16">
            <v>890.26400000000012</v>
          </cell>
        </row>
        <row r="17">
          <cell r="G17">
            <v>2436.5120000000002</v>
          </cell>
        </row>
        <row r="18">
          <cell r="G18">
            <v>2061.6640000000002</v>
          </cell>
        </row>
        <row r="19">
          <cell r="G19">
            <v>234.28000000000003</v>
          </cell>
        </row>
        <row r="20">
          <cell r="G20">
            <v>374.84800000000001</v>
          </cell>
        </row>
        <row r="21">
          <cell r="G21">
            <v>3139.3520000000003</v>
          </cell>
        </row>
        <row r="22">
          <cell r="G22">
            <v>5997.5680000000002</v>
          </cell>
        </row>
        <row r="23">
          <cell r="G23">
            <v>14525.360000000002</v>
          </cell>
        </row>
        <row r="24">
          <cell r="G24">
            <v>6091.2800000000007</v>
          </cell>
        </row>
        <row r="25">
          <cell r="G25">
            <v>609.12800000000004</v>
          </cell>
        </row>
        <row r="26">
          <cell r="G26">
            <v>5950.7120000000004</v>
          </cell>
        </row>
        <row r="27">
          <cell r="G27">
            <v>5482.152</v>
          </cell>
        </row>
        <row r="31">
          <cell r="G31">
            <v>246.18</v>
          </cell>
        </row>
      </sheetData>
      <sheetData sheetId="7">
        <row r="9">
          <cell r="G9">
            <v>1546.2480000000003</v>
          </cell>
        </row>
        <row r="10">
          <cell r="G10">
            <v>374.84800000000001</v>
          </cell>
        </row>
        <row r="11">
          <cell r="G11">
            <v>749.69600000000003</v>
          </cell>
        </row>
        <row r="12">
          <cell r="G12">
            <v>327.99200000000008</v>
          </cell>
        </row>
        <row r="13">
          <cell r="G13">
            <v>187.42400000000001</v>
          </cell>
        </row>
        <row r="14">
          <cell r="G14">
            <v>937.12000000000012</v>
          </cell>
        </row>
        <row r="15">
          <cell r="G15">
            <v>843.40800000000002</v>
          </cell>
        </row>
        <row r="16">
          <cell r="G16">
            <v>890.26400000000012</v>
          </cell>
        </row>
        <row r="17">
          <cell r="G17">
            <v>2436.5120000000002</v>
          </cell>
        </row>
        <row r="18">
          <cell r="G18">
            <v>2061.6640000000002</v>
          </cell>
        </row>
        <row r="19">
          <cell r="G19">
            <v>234.28000000000003</v>
          </cell>
        </row>
        <row r="20">
          <cell r="G20">
            <v>374.84800000000001</v>
          </cell>
        </row>
        <row r="21">
          <cell r="G21">
            <v>3139.3520000000003</v>
          </cell>
        </row>
        <row r="22">
          <cell r="G22">
            <v>5997.5680000000002</v>
          </cell>
        </row>
        <row r="23">
          <cell r="G23">
            <v>14525.360000000002</v>
          </cell>
        </row>
        <row r="24">
          <cell r="G24">
            <v>6091.2800000000007</v>
          </cell>
        </row>
        <row r="25">
          <cell r="G25">
            <v>609.12800000000004</v>
          </cell>
        </row>
        <row r="26">
          <cell r="G26">
            <v>5950.7120000000004</v>
          </cell>
        </row>
        <row r="27">
          <cell r="G27">
            <v>5482.152</v>
          </cell>
        </row>
        <row r="31">
          <cell r="G31">
            <v>134.22</v>
          </cell>
        </row>
        <row r="32">
          <cell r="G32">
            <v>27417</v>
          </cell>
        </row>
        <row r="33">
          <cell r="G33">
            <v>19773</v>
          </cell>
        </row>
      </sheetData>
      <sheetData sheetId="8">
        <row r="9">
          <cell r="G9">
            <v>1546.2480000000003</v>
          </cell>
        </row>
        <row r="10">
          <cell r="G10">
            <v>374.84800000000001</v>
          </cell>
        </row>
        <row r="11">
          <cell r="G11">
            <v>749.69600000000003</v>
          </cell>
        </row>
        <row r="12">
          <cell r="G12">
            <v>327.99200000000008</v>
          </cell>
        </row>
        <row r="13">
          <cell r="G13">
            <v>187.42400000000001</v>
          </cell>
        </row>
        <row r="14">
          <cell r="G14">
            <v>937.12000000000012</v>
          </cell>
        </row>
        <row r="15">
          <cell r="G15">
            <v>843.40800000000002</v>
          </cell>
        </row>
        <row r="16">
          <cell r="G16">
            <v>890.26400000000012</v>
          </cell>
        </row>
        <row r="17">
          <cell r="G17">
            <v>2436.5120000000002</v>
          </cell>
        </row>
        <row r="18">
          <cell r="G18">
            <v>2061.6640000000002</v>
          </cell>
        </row>
        <row r="19">
          <cell r="G19">
            <v>234.28000000000003</v>
          </cell>
        </row>
        <row r="20">
          <cell r="G20">
            <v>374.84800000000001</v>
          </cell>
        </row>
        <row r="21">
          <cell r="G21">
            <v>3139.3520000000003</v>
          </cell>
        </row>
        <row r="22">
          <cell r="G22">
            <v>5997.5680000000002</v>
          </cell>
        </row>
        <row r="23">
          <cell r="G23">
            <v>14525.360000000002</v>
          </cell>
        </row>
        <row r="24">
          <cell r="G24">
            <v>6091.2800000000007</v>
          </cell>
        </row>
        <row r="25">
          <cell r="G25">
            <v>609.12800000000004</v>
          </cell>
        </row>
        <row r="26">
          <cell r="G26">
            <v>5950.7120000000004</v>
          </cell>
        </row>
        <row r="27">
          <cell r="G27">
            <v>5482.152</v>
          </cell>
        </row>
        <row r="31">
          <cell r="G31">
            <v>3643.02</v>
          </cell>
        </row>
      </sheetData>
      <sheetData sheetId="9">
        <row r="9">
          <cell r="G9">
            <v>1546.2480000000003</v>
          </cell>
        </row>
        <row r="10">
          <cell r="G10">
            <v>374.84800000000001</v>
          </cell>
        </row>
        <row r="11">
          <cell r="G11">
            <v>749.69600000000003</v>
          </cell>
        </row>
        <row r="12">
          <cell r="G12">
            <v>327.99200000000008</v>
          </cell>
        </row>
        <row r="13">
          <cell r="G13">
            <v>187.42400000000001</v>
          </cell>
        </row>
        <row r="14">
          <cell r="G14">
            <v>937.12000000000012</v>
          </cell>
        </row>
        <row r="15">
          <cell r="G15">
            <v>843.40800000000002</v>
          </cell>
        </row>
        <row r="16">
          <cell r="G16">
            <v>890.26400000000012</v>
          </cell>
        </row>
        <row r="17">
          <cell r="G17">
            <v>2436.5120000000002</v>
          </cell>
        </row>
        <row r="18">
          <cell r="G18">
            <v>2061.6640000000002</v>
          </cell>
        </row>
        <row r="19">
          <cell r="G19">
            <v>234.28000000000003</v>
          </cell>
        </row>
        <row r="20">
          <cell r="G20">
            <v>374.84800000000001</v>
          </cell>
        </row>
        <row r="21">
          <cell r="G21">
            <v>3139.3520000000003</v>
          </cell>
        </row>
        <row r="22">
          <cell r="G22">
            <v>5997.5680000000002</v>
          </cell>
        </row>
        <row r="23">
          <cell r="G23">
            <v>14525.360000000002</v>
          </cell>
        </row>
        <row r="24">
          <cell r="G24">
            <v>6091.2800000000007</v>
          </cell>
        </row>
        <row r="25">
          <cell r="G25">
            <v>609.12800000000004</v>
          </cell>
        </row>
        <row r="26">
          <cell r="G26">
            <v>5950.7120000000004</v>
          </cell>
        </row>
        <row r="27">
          <cell r="G27">
            <v>5482.152</v>
          </cell>
        </row>
        <row r="31">
          <cell r="G31">
            <v>60260.22</v>
          </cell>
        </row>
      </sheetData>
      <sheetData sheetId="10">
        <row r="9">
          <cell r="G9">
            <v>1546.2480000000003</v>
          </cell>
        </row>
        <row r="10">
          <cell r="G10">
            <v>374.84800000000001</v>
          </cell>
        </row>
        <row r="11">
          <cell r="G11">
            <v>749.69600000000003</v>
          </cell>
        </row>
        <row r="12">
          <cell r="G12">
            <v>327.99200000000008</v>
          </cell>
        </row>
        <row r="13">
          <cell r="G13">
            <v>187.42400000000001</v>
          </cell>
        </row>
        <row r="14">
          <cell r="G14">
            <v>937.12000000000012</v>
          </cell>
        </row>
        <row r="15">
          <cell r="G15">
            <v>843.40800000000002</v>
          </cell>
        </row>
        <row r="16">
          <cell r="G16">
            <v>890.26400000000012</v>
          </cell>
        </row>
        <row r="17">
          <cell r="G17">
            <v>2436.5120000000002</v>
          </cell>
        </row>
        <row r="18">
          <cell r="G18">
            <v>2061.6640000000002</v>
          </cell>
        </row>
        <row r="19">
          <cell r="G19">
            <v>234.28000000000003</v>
          </cell>
        </row>
        <row r="20">
          <cell r="G20">
            <v>374.84800000000001</v>
          </cell>
        </row>
        <row r="21">
          <cell r="G21">
            <v>3139.3520000000003</v>
          </cell>
        </row>
        <row r="22">
          <cell r="G22">
            <v>5997.5680000000002</v>
          </cell>
        </row>
        <row r="23">
          <cell r="G23">
            <v>14525.360000000002</v>
          </cell>
        </row>
        <row r="24">
          <cell r="G24">
            <v>6091.2800000000007</v>
          </cell>
        </row>
        <row r="25">
          <cell r="G25">
            <v>609.12800000000004</v>
          </cell>
        </row>
        <row r="26">
          <cell r="G26">
            <v>5950.7120000000004</v>
          </cell>
        </row>
        <row r="27">
          <cell r="G27">
            <v>5482.152</v>
          </cell>
        </row>
        <row r="31">
          <cell r="G31">
            <v>1421.6</v>
          </cell>
        </row>
      </sheetData>
      <sheetData sheetId="11">
        <row r="9">
          <cell r="G9">
            <v>1546.2480000000003</v>
          </cell>
        </row>
        <row r="10">
          <cell r="G10">
            <v>374.84800000000001</v>
          </cell>
        </row>
        <row r="11">
          <cell r="G11">
            <v>749.69600000000003</v>
          </cell>
        </row>
        <row r="12">
          <cell r="G12">
            <v>327.99200000000008</v>
          </cell>
        </row>
        <row r="13">
          <cell r="G13">
            <v>187.42400000000001</v>
          </cell>
        </row>
        <row r="14">
          <cell r="G14">
            <v>937.12000000000012</v>
          </cell>
        </row>
        <row r="15">
          <cell r="G15">
            <v>843.40800000000002</v>
          </cell>
        </row>
        <row r="16">
          <cell r="G16">
            <v>890.26400000000012</v>
          </cell>
        </row>
        <row r="17">
          <cell r="G17">
            <v>2436.5120000000002</v>
          </cell>
        </row>
        <row r="18">
          <cell r="G18">
            <v>2061.6640000000002</v>
          </cell>
        </row>
        <row r="19">
          <cell r="G19">
            <v>234.28000000000003</v>
          </cell>
        </row>
        <row r="20">
          <cell r="G20">
            <v>374.84800000000001</v>
          </cell>
        </row>
        <row r="21">
          <cell r="G21">
            <v>3139.3520000000003</v>
          </cell>
        </row>
        <row r="22">
          <cell r="G22">
            <v>5997.5680000000002</v>
          </cell>
        </row>
        <row r="23">
          <cell r="G23">
            <v>14525.360000000002</v>
          </cell>
        </row>
        <row r="24">
          <cell r="G24">
            <v>6091.2800000000007</v>
          </cell>
        </row>
        <row r="25">
          <cell r="G25">
            <v>609.12800000000004</v>
          </cell>
        </row>
        <row r="26">
          <cell r="G26">
            <v>5950.7120000000004</v>
          </cell>
        </row>
        <row r="27">
          <cell r="G27">
            <v>5482.152</v>
          </cell>
        </row>
        <row r="31">
          <cell r="G31">
            <v>123516</v>
          </cell>
        </row>
      </sheetData>
      <sheetData sheetId="1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R53"/>
  <sheetViews>
    <sheetView tabSelected="1" view="pageBreakPreview" zoomScale="70" zoomScaleNormal="70" zoomScaleSheetLayoutView="70" workbookViewId="0">
      <selection activeCell="C4" sqref="C4:C6"/>
    </sheetView>
  </sheetViews>
  <sheetFormatPr defaultColWidth="8.85546875" defaultRowHeight="15.75" x14ac:dyDescent="0.25"/>
  <cols>
    <col min="1" max="1" width="5.85546875" style="18" customWidth="1"/>
    <col min="2" max="2" width="105" style="18" customWidth="1"/>
    <col min="3" max="3" width="34.5703125" style="37" customWidth="1"/>
    <col min="4" max="16384" width="8.85546875" style="18"/>
  </cols>
  <sheetData>
    <row r="1" spans="1:252" s="1" customFormat="1" x14ac:dyDescent="0.25">
      <c r="C1" s="2"/>
    </row>
    <row r="2" spans="1:252" s="1" customFormat="1" ht="39.75" customHeight="1" x14ac:dyDescent="0.25">
      <c r="A2" s="3"/>
      <c r="B2" s="4" t="s">
        <v>0</v>
      </c>
      <c r="C2" s="5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</row>
    <row r="3" spans="1:252" s="1" customFormat="1" ht="18.75" customHeight="1" x14ac:dyDescent="0.3">
      <c r="A3" s="6"/>
      <c r="B3" s="7"/>
      <c r="C3" s="8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</row>
    <row r="4" spans="1:252" s="1" customFormat="1" ht="41.45" customHeight="1" x14ac:dyDescent="0.25">
      <c r="A4" s="9">
        <v>1</v>
      </c>
      <c r="B4" s="10" t="s">
        <v>1</v>
      </c>
      <c r="C4" s="11">
        <v>835107.36</v>
      </c>
    </row>
    <row r="5" spans="1:252" s="1" customFormat="1" ht="43.9" customHeight="1" x14ac:dyDescent="0.25">
      <c r="A5" s="12">
        <v>2</v>
      </c>
      <c r="B5" s="10" t="s">
        <v>2</v>
      </c>
      <c r="C5" s="13">
        <v>803148.39</v>
      </c>
    </row>
    <row r="6" spans="1:252" s="1" customFormat="1" ht="38.450000000000003" customHeight="1" x14ac:dyDescent="0.25">
      <c r="A6" s="12">
        <v>3</v>
      </c>
      <c r="B6" s="10" t="s">
        <v>3</v>
      </c>
      <c r="C6" s="13">
        <v>217549.59</v>
      </c>
    </row>
    <row r="7" spans="1:252" s="1" customFormat="1" ht="20.25" customHeight="1" x14ac:dyDescent="0.25">
      <c r="A7" s="14"/>
      <c r="B7" s="14"/>
      <c r="C7" s="15"/>
    </row>
    <row r="8" spans="1:252" ht="53.45" customHeight="1" x14ac:dyDescent="0.25">
      <c r="A8" s="16" t="s">
        <v>4</v>
      </c>
      <c r="B8" s="16" t="s">
        <v>5</v>
      </c>
      <c r="C8" s="17" t="s">
        <v>6</v>
      </c>
    </row>
    <row r="9" spans="1:252" ht="57.75" customHeight="1" x14ac:dyDescent="0.25">
      <c r="A9" s="19">
        <v>1</v>
      </c>
      <c r="B9" s="20" t="s">
        <v>7</v>
      </c>
      <c r="C9" s="21">
        <f>SUM([1]январь!G9+[1]февраль!G9+[1]март!G9+[1]апрель!G9+[1]май!G9+[1]июнь!G9+[1]июль!G9+[1]август!G9+[1]сент!G9+[1]окт!G9+[1]ноя!G9+[1]дек!G9)</f>
        <v>18508.12</v>
      </c>
    </row>
    <row r="10" spans="1:252" ht="42" customHeight="1" x14ac:dyDescent="0.25">
      <c r="A10" s="19">
        <f t="shared" ref="A10:A27" si="0">A9+1</f>
        <v>2</v>
      </c>
      <c r="B10" s="22" t="s">
        <v>8</v>
      </c>
      <c r="C10" s="21">
        <f>SUM([1]январь!G10+[1]февраль!G10+[1]март!G10+[1]апрель!G10+[1]май!G10+[1]июнь!G10+[1]июль!G10+[1]август!G10+[1]сент!G10+[1]окт!G10+[1]ноя!G10+[1]дек!G10)</f>
        <v>4498.1760000000004</v>
      </c>
    </row>
    <row r="11" spans="1:252" ht="54" customHeight="1" x14ac:dyDescent="0.25">
      <c r="A11" s="19">
        <f t="shared" si="0"/>
        <v>3</v>
      </c>
      <c r="B11" s="20" t="s">
        <v>9</v>
      </c>
      <c r="C11" s="21">
        <f>SUM([1]январь!G11+[1]февраль!G11+[1]март!G11+[1]апрель!G11+[1]май!G11+[1]июнь!G11+[1]июль!G11+[1]август!G11+[1]сент!G11+[1]окт!G11+[1]ноя!G11+[1]дек!G11)</f>
        <v>8949.4959999999992</v>
      </c>
    </row>
    <row r="12" spans="1:252" ht="59.25" customHeight="1" x14ac:dyDescent="0.25">
      <c r="A12" s="19">
        <f t="shared" si="0"/>
        <v>4</v>
      </c>
      <c r="B12" s="20" t="s">
        <v>10</v>
      </c>
      <c r="C12" s="21">
        <f>SUM([1]январь!G12+[1]февраль!G12+[1]март!G12+[1]апрель!G12+[1]май!G12+[1]июнь!G12+[1]июль!G12+[1]август!G12+[1]сент!G12+[1]окт!G12+[1]ноя!G12+[1]дек!G12)</f>
        <v>3935.9040000000018</v>
      </c>
    </row>
    <row r="13" spans="1:252" x14ac:dyDescent="0.25">
      <c r="A13" s="19">
        <f t="shared" si="0"/>
        <v>5</v>
      </c>
      <c r="B13" s="20" t="s">
        <v>11</v>
      </c>
      <c r="C13" s="21">
        <f>SUM([1]январь!G13+[1]февраль!G13+[1]март!G13+[1]апрель!G13+[1]май!G13+[1]июнь!G13+[1]июль!G13+[1]август!G13+[1]сент!G13+[1]окт!G13+[1]ноя!G13+[1]дек!G13)</f>
        <v>2249.0880000000002</v>
      </c>
    </row>
    <row r="14" spans="1:252" x14ac:dyDescent="0.25">
      <c r="A14" s="19">
        <f t="shared" si="0"/>
        <v>6</v>
      </c>
      <c r="B14" s="20" t="s">
        <v>12</v>
      </c>
      <c r="C14" s="21">
        <f>SUM([1]январь!G14+[1]февраль!G14+[1]март!G14+[1]апрель!G14+[1]май!G14+[1]июнь!G14+[1]июль!G14+[1]август!G14+[1]сент!G14+[1]окт!G14+[1]ноя!G14+[1]дек!G14)</f>
        <v>11198.584000000003</v>
      </c>
    </row>
    <row r="15" spans="1:252" ht="45.75" customHeight="1" x14ac:dyDescent="0.25">
      <c r="A15" s="19">
        <f t="shared" si="0"/>
        <v>7</v>
      </c>
      <c r="B15" s="20" t="s">
        <v>13</v>
      </c>
      <c r="C15" s="21">
        <f>SUM([1]январь!G15+[1]февраль!G15+[1]март!G15+[1]апрель!G15+[1]май!G15+[1]июнь!G15+[1]июль!G15+[1]август!G15+[1]сент!G15+[1]окт!G15+[1]ноя!G15+[1]дек!G15)</f>
        <v>10074.040000000001</v>
      </c>
    </row>
    <row r="16" spans="1:252" ht="45.75" customHeight="1" x14ac:dyDescent="0.25">
      <c r="A16" s="19">
        <f t="shared" si="0"/>
        <v>8</v>
      </c>
      <c r="B16" s="20" t="s">
        <v>14</v>
      </c>
      <c r="C16" s="21">
        <f>SUM([1]январь!G16+[1]февраль!G16+[1]март!G16+[1]апрель!G16+[1]май!G16+[1]июнь!G16+[1]июль!G16+[1]август!G16+[1]сент!G16+[1]окт!G16+[1]ноя!G16+[1]дек!G16)</f>
        <v>10636.311999999998</v>
      </c>
    </row>
    <row r="17" spans="1:3" ht="33" customHeight="1" x14ac:dyDescent="0.25">
      <c r="A17" s="19">
        <f t="shared" si="0"/>
        <v>9</v>
      </c>
      <c r="B17" s="20" t="s">
        <v>15</v>
      </c>
      <c r="C17" s="21">
        <f>SUM([1]январь!G17+[1]февраль!G17+[1]март!G17+[1]апрель!G17+[1]май!G17+[1]июнь!G17+[1]июль!G17+[1]август!G17+[1]сент!G17+[1]окт!G17+[1]ноя!G17+[1]дек!G17)</f>
        <v>29144.431999999997</v>
      </c>
    </row>
    <row r="18" spans="1:3" ht="33" customHeight="1" x14ac:dyDescent="0.25">
      <c r="A18" s="19">
        <f t="shared" si="0"/>
        <v>10</v>
      </c>
      <c r="B18" s="20" t="s">
        <v>16</v>
      </c>
      <c r="C18" s="21">
        <f>SUM([1]январь!G18+[1]февраль!G18+[1]март!G18+[1]апрель!G18+[1]май!G18+[1]июнь!G18+[1]июль!G18+[1]август!G18+[1]сент!G18+[1]окт!G18+[1]ноя!G18+[1]дек!G18)</f>
        <v>24646.256000000005</v>
      </c>
    </row>
    <row r="19" spans="1:3" ht="27.75" customHeight="1" x14ac:dyDescent="0.25">
      <c r="A19" s="19">
        <f t="shared" si="0"/>
        <v>11</v>
      </c>
      <c r="B19" s="20" t="s">
        <v>17</v>
      </c>
      <c r="C19" s="21">
        <f>SUM([1]январь!G19+[1]февраль!G19+[1]март!G19+[1]апрель!G19+[1]май!G19+[1]июнь!G19+[1]июль!G19+[1]август!G19+[1]сент!G19+[1]окт!G19+[1]ноя!G19+[1]дек!G19)</f>
        <v>2811.3600000000006</v>
      </c>
    </row>
    <row r="20" spans="1:3" ht="66" customHeight="1" x14ac:dyDescent="0.25">
      <c r="A20" s="19">
        <f t="shared" si="0"/>
        <v>12</v>
      </c>
      <c r="B20" s="20" t="s">
        <v>18</v>
      </c>
      <c r="C20" s="21">
        <f>SUM([1]январь!G20+[1]февраль!G20+[1]март!G20+[1]апрель!G20+[1]май!G20+[1]июнь!G20+[1]июль!G20+[1]август!G20+[1]сент!G20+[1]окт!G20+[1]ноя!G20+[1]дек!G20)</f>
        <v>4498.1760000000004</v>
      </c>
    </row>
    <row r="21" spans="1:3" x14ac:dyDescent="0.25">
      <c r="A21" s="19">
        <f t="shared" si="0"/>
        <v>13</v>
      </c>
      <c r="B21" s="20" t="s">
        <v>19</v>
      </c>
      <c r="C21" s="21">
        <f>SUM([1]январь!G21+[1]февраль!G21+[1]март!G21+[1]апрель!G21+[1]май!G21+[1]июнь!G21+[1]июль!G21+[1]август!G21+[1]сент!G21+[1]окт!G21+[1]ноя!G21+[1]дек!G21)</f>
        <v>37578.511999999995</v>
      </c>
    </row>
    <row r="22" spans="1:3" x14ac:dyDescent="0.25">
      <c r="A22" s="19">
        <f t="shared" si="0"/>
        <v>14</v>
      </c>
      <c r="B22" s="20" t="s">
        <v>20</v>
      </c>
      <c r="C22" s="21">
        <f>SUM([1]январь!G22+[1]февраль!G22+[1]март!G22+[1]апрель!G22+[1]май!G22+[1]июнь!G22+[1]июль!G22+[1]август!G22+[1]сент!G22+[1]окт!G22+[1]ноя!G22+[1]дек!G22)</f>
        <v>71361.687999999995</v>
      </c>
    </row>
    <row r="23" spans="1:3" x14ac:dyDescent="0.25">
      <c r="A23" s="19">
        <f t="shared" si="0"/>
        <v>15</v>
      </c>
      <c r="B23" s="20" t="s">
        <v>21</v>
      </c>
      <c r="C23" s="21">
        <f>SUM([1]январь!G23+[1]февраль!G23+[1]март!G23+[1]апрель!G23+[1]май!G23+[1]июнь!G23+[1]июль!G23+[1]август!G23+[1]сент!G23+[1]окт!G23+[1]ноя!G23+[1]дек!G23)</f>
        <v>173788.90400000004</v>
      </c>
    </row>
    <row r="24" spans="1:3" x14ac:dyDescent="0.25">
      <c r="A24" s="19">
        <f t="shared" si="0"/>
        <v>16</v>
      </c>
      <c r="B24" s="23" t="s">
        <v>22</v>
      </c>
      <c r="C24" s="21">
        <f>SUM([1]январь!G24+[1]февраль!G24+[1]март!G24+[1]апрель!G24+[1]май!G24+[1]июнь!G24+[1]июль!G24+[1]август!G24+[1]сент!G24+[1]окт!G24+[1]ноя!G24+[1]дек!G24)</f>
        <v>72673.655999999988</v>
      </c>
    </row>
    <row r="25" spans="1:3" x14ac:dyDescent="0.25">
      <c r="A25" s="19">
        <f t="shared" si="0"/>
        <v>17</v>
      </c>
      <c r="B25" s="23" t="s">
        <v>23</v>
      </c>
      <c r="C25" s="21">
        <f>SUM([1]январь!G25+[1]февраль!G25+[1]март!G25+[1]апрель!G25+[1]май!G25+[1]июнь!G25+[1]июль!G25+[1]август!G25+[1]сент!G25+[1]окт!G25+[1]ноя!G25+[1]дек!G25)</f>
        <v>7309.5359999999991</v>
      </c>
    </row>
    <row r="26" spans="1:3" ht="32.25" customHeight="1" x14ac:dyDescent="0.25">
      <c r="A26" s="19">
        <f t="shared" si="0"/>
        <v>18</v>
      </c>
      <c r="B26" s="24" t="s">
        <v>24</v>
      </c>
      <c r="C26" s="21">
        <f>SUM([1]январь!G26+[1]февраль!G26+[1]март!G26+[1]апрель!G26+[1]май!G26+[1]июнь!G26+[1]июль!G26+[1]август!G26+[1]сент!G26+[1]окт!G26+[1]ноя!G26+[1]дек!G26)</f>
        <v>71221.119999999995</v>
      </c>
    </row>
    <row r="27" spans="1:3" ht="31.5" x14ac:dyDescent="0.25">
      <c r="A27" s="19">
        <f t="shared" si="0"/>
        <v>19</v>
      </c>
      <c r="B27" s="20" t="s">
        <v>25</v>
      </c>
      <c r="C27" s="21">
        <f>SUM([1]январь!G27+[1]февраль!G27+[1]март!G27+[1]апрель!G27+[1]май!G27+[1]июнь!G27+[1]июль!G27+[1]август!G27+[1]сент!G27+[1]окт!G27+[1]ноя!G27+[1]дек!G27)</f>
        <v>64099.008000000009</v>
      </c>
    </row>
    <row r="28" spans="1:3" s="27" customFormat="1" x14ac:dyDescent="0.25">
      <c r="A28" s="25" t="s">
        <v>26</v>
      </c>
      <c r="B28" s="26"/>
      <c r="C28" s="21">
        <f>SUM(C9:C27)</f>
        <v>629182.36800000013</v>
      </c>
    </row>
    <row r="29" spans="1:3" s="1" customFormat="1" x14ac:dyDescent="0.25">
      <c r="A29" s="14" t="s">
        <v>27</v>
      </c>
      <c r="B29" s="14"/>
      <c r="C29" s="21"/>
    </row>
    <row r="30" spans="1:3" ht="56.25" customHeight="1" x14ac:dyDescent="0.25">
      <c r="A30" s="16" t="s">
        <v>4</v>
      </c>
      <c r="B30" s="16" t="s">
        <v>5</v>
      </c>
      <c r="C30" s="17" t="s">
        <v>6</v>
      </c>
    </row>
    <row r="31" spans="1:3" ht="28.15" customHeight="1" x14ac:dyDescent="0.25">
      <c r="A31" s="19">
        <v>1</v>
      </c>
      <c r="B31" s="28" t="s">
        <v>27</v>
      </c>
      <c r="C31" s="21">
        <f>SUM([1]январь!G31+[1]февраль!G31+[1]март!G31+[1]апрель!G31+[1]май!G31+[1]июнь!G31+[1]июль!G31+[1]август!G31+[1]сент!G31+[1]окт!G31+[1]ноя!G31+[1]дек!G31)</f>
        <v>196934.28000000003</v>
      </c>
    </row>
    <row r="32" spans="1:3" ht="36.6" customHeight="1" x14ac:dyDescent="0.25">
      <c r="A32" s="19">
        <v>2</v>
      </c>
      <c r="B32" s="20" t="s">
        <v>28</v>
      </c>
      <c r="C32" s="21">
        <f>[1]август!G32</f>
        <v>27417</v>
      </c>
    </row>
    <row r="33" spans="1:6" ht="34.5" customHeight="1" x14ac:dyDescent="0.25">
      <c r="A33" s="19">
        <f>A32+1</f>
        <v>3</v>
      </c>
      <c r="B33" s="20" t="s">
        <v>29</v>
      </c>
      <c r="C33" s="21">
        <f>[1]август!G33</f>
        <v>19773</v>
      </c>
    </row>
    <row r="34" spans="1:6" s="30" customFormat="1" x14ac:dyDescent="0.25">
      <c r="A34" s="29" t="s">
        <v>26</v>
      </c>
      <c r="B34" s="29"/>
      <c r="C34" s="21">
        <f>SUM(C31:C33)</f>
        <v>244124.28000000003</v>
      </c>
    </row>
    <row r="35" spans="1:6" s="27" customFormat="1" x14ac:dyDescent="0.25">
      <c r="A35" s="25" t="s">
        <v>30</v>
      </c>
      <c r="B35" s="25"/>
      <c r="C35" s="21">
        <f>C34+C28</f>
        <v>873306.64800000016</v>
      </c>
    </row>
    <row r="36" spans="1:6" s="1" customFormat="1" ht="42" customHeight="1" x14ac:dyDescent="0.3">
      <c r="A36" s="31"/>
      <c r="B36" s="32" t="s">
        <v>31</v>
      </c>
      <c r="C36" s="33">
        <f>C4-C35</f>
        <v>-38199.288000000175</v>
      </c>
    </row>
    <row r="37" spans="1:6" s="1" customFormat="1" ht="23.25" customHeight="1" x14ac:dyDescent="0.3">
      <c r="A37" s="34"/>
      <c r="B37" s="35"/>
      <c r="C37" s="36"/>
    </row>
    <row r="38" spans="1:6" s="1" customFormat="1" ht="30" customHeight="1" x14ac:dyDescent="0.3">
      <c r="A38" s="34"/>
      <c r="B38" s="35"/>
      <c r="C38" s="36"/>
    </row>
    <row r="39" spans="1:6" s="1" customFormat="1" ht="36" customHeight="1" x14ac:dyDescent="0.3">
      <c r="A39" s="34"/>
      <c r="B39" s="35"/>
      <c r="C39" s="36"/>
    </row>
    <row r="40" spans="1:6" s="1" customFormat="1" ht="42" customHeight="1" x14ac:dyDescent="0.3">
      <c r="A40" s="34"/>
      <c r="B40" s="35"/>
      <c r="C40" s="36"/>
    </row>
    <row r="41" spans="1:6" s="1" customFormat="1" x14ac:dyDescent="0.25">
      <c r="C41" s="37"/>
    </row>
    <row r="42" spans="1:6" s="1" customFormat="1" ht="18" x14ac:dyDescent="0.25">
      <c r="A42" s="38"/>
      <c r="B42" s="38"/>
      <c r="C42" s="39"/>
      <c r="D42" s="38"/>
      <c r="E42" s="38"/>
      <c r="F42" s="38"/>
    </row>
    <row r="43" spans="1:6" s="1" customFormat="1" ht="18" x14ac:dyDescent="0.25">
      <c r="A43" s="38"/>
      <c r="B43" s="38"/>
      <c r="C43" s="39"/>
      <c r="D43" s="38"/>
      <c r="E43" s="38"/>
      <c r="F43" s="38"/>
    </row>
    <row r="44" spans="1:6" s="1" customFormat="1" ht="18" x14ac:dyDescent="0.25">
      <c r="A44" s="38"/>
      <c r="B44" s="38"/>
      <c r="C44" s="39"/>
      <c r="D44" s="38"/>
      <c r="E44" s="38"/>
      <c r="F44" s="38"/>
    </row>
    <row r="45" spans="1:6" s="1" customFormat="1" ht="18" x14ac:dyDescent="0.25">
      <c r="A45" s="38"/>
      <c r="B45" s="38"/>
      <c r="C45" s="39"/>
      <c r="D45" s="38"/>
      <c r="E45" s="38"/>
      <c r="F45" s="38"/>
    </row>
    <row r="46" spans="1:6" s="1" customFormat="1" ht="18" x14ac:dyDescent="0.25">
      <c r="A46" s="38"/>
      <c r="B46" s="38"/>
      <c r="C46" s="39"/>
      <c r="D46" s="38"/>
      <c r="E46" s="38"/>
      <c r="F46" s="38"/>
    </row>
    <row r="47" spans="1:6" s="1" customFormat="1" ht="18" x14ac:dyDescent="0.25">
      <c r="A47" s="38"/>
      <c r="B47" s="38"/>
      <c r="C47" s="39"/>
      <c r="D47" s="38"/>
      <c r="E47" s="38"/>
      <c r="F47" s="38"/>
    </row>
    <row r="48" spans="1:6" s="1" customFormat="1" ht="18" x14ac:dyDescent="0.25">
      <c r="A48" s="38"/>
      <c r="B48" s="38"/>
      <c r="C48" s="39"/>
      <c r="D48" s="38"/>
      <c r="E48" s="38"/>
      <c r="F48" s="38"/>
    </row>
    <row r="49" spans="1:6" s="1" customFormat="1" ht="18" x14ac:dyDescent="0.25">
      <c r="A49" s="38"/>
      <c r="B49" s="38"/>
      <c r="C49" s="39"/>
      <c r="D49" s="38"/>
      <c r="E49" s="38"/>
      <c r="F49" s="38"/>
    </row>
    <row r="50" spans="1:6" s="1" customFormat="1" x14ac:dyDescent="0.25">
      <c r="C50" s="37"/>
    </row>
    <row r="51" spans="1:6" s="1" customFormat="1" x14ac:dyDescent="0.25">
      <c r="C51" s="37"/>
    </row>
    <row r="52" spans="1:6" s="1" customFormat="1" x14ac:dyDescent="0.25">
      <c r="C52" s="37"/>
    </row>
    <row r="53" spans="1:6" s="1" customFormat="1" x14ac:dyDescent="0.25">
      <c r="C53" s="37"/>
    </row>
  </sheetData>
  <mergeCells count="4">
    <mergeCell ref="B2:C2"/>
    <mergeCell ref="A28:B28"/>
    <mergeCell ref="A34:B34"/>
    <mergeCell ref="A35:B35"/>
  </mergeCells>
  <pageMargins left="0.70866141732283472" right="0.70866141732283472" top="0.2" bottom="0.24" header="0.16" footer="0.16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год</vt:lpstr>
      <vt:lpstr>год!Область_печати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2022-02-28T07:14:41Z</dcterms:created>
  <dcterms:modified xsi:type="dcterms:W3CDTF">2022-02-28T07:15:21Z</dcterms:modified>
</cp:coreProperties>
</file>