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Инна-пк\сетевая\ЭКОНОМИЧЕСКИЙ ОТДЕЛ\ФИН ПЛАН 2021\отчеты 2021\Зафабричная 5\"/>
    </mc:Choice>
  </mc:AlternateContent>
  <bookViews>
    <workbookView xWindow="0" yWindow="0" windowWidth="20490" windowHeight="9045"/>
  </bookViews>
  <sheets>
    <sheet name="год" sheetId="1" r:id="rId1"/>
  </sheets>
  <externalReferences>
    <externalReference r:id="rId2"/>
  </externalReferences>
  <definedNames>
    <definedName name="_xlnm.Print_Area" localSheetId="0">год!$A$1:$C$47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A33" i="1"/>
  <c r="C32" i="1"/>
  <c r="C31" i="1"/>
  <c r="C34" i="1" s="1"/>
  <c r="C35" i="1" s="1"/>
  <c r="C36" i="1" s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C9" i="1"/>
</calcChain>
</file>

<file path=xl/sharedStrings.xml><?xml version="1.0" encoding="utf-8"?>
<sst xmlns="http://schemas.openxmlformats.org/spreadsheetml/2006/main" count="38" uniqueCount="33">
  <si>
    <t>Доходы и расходы ООО КА "Ирбис"  по управлению и обслуживанию МКД ул. Зафабричная д. 5</t>
  </si>
  <si>
    <t>Начислено за услуги по содержанию и текущему ремонту общего имущества МКД  за 2021 год</t>
  </si>
  <si>
    <t>Поступило за услуги по содержанию и текущему ремонту общего имущества МКД за 2021 год</t>
  </si>
  <si>
    <t>Долг собственников помещений на 01.01.2022г.</t>
  </si>
  <si>
    <t>Подано исковых заявлений за 2021г.</t>
  </si>
  <si>
    <t>№</t>
  </si>
  <si>
    <t>Наименование работы</t>
  </si>
  <si>
    <t>Выполнено  услуг (работ) за 2021 год</t>
  </si>
  <si>
    <t>Техническое обслуживание инженерных сетей входящих в состав общего имущества многоквартирных жилых домов</t>
  </si>
  <si>
    <t>Осмотр технических этажей, чердаков и подвальных помещений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</si>
  <si>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</si>
  <si>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</si>
  <si>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</si>
  <si>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</si>
  <si>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 xml:space="preserve">Осмотр мест общего пользования </t>
  </si>
  <si>
    <t>Осмотр наружных конструкций панельного дома</t>
  </si>
  <si>
    <t xml:space="preserve">Аварийное обслуживание, непредвиденные работы </t>
  </si>
  <si>
    <t>Дежурство слесарей, электриков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</si>
  <si>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</si>
  <si>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</si>
  <si>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</si>
  <si>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Уборка лестничных площадок и маршей </t>
  </si>
  <si>
    <t>Подметание прилегающей территории, содержание и уборка контейнерных площадок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</si>
  <si>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</si>
  <si>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</si>
  <si>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</si>
  <si>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</si>
  <si>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Всего:</t>
  </si>
  <si>
    <t>Текущий ремонт</t>
  </si>
  <si>
    <t>Гидравлические испытания системы отопления</t>
  </si>
  <si>
    <t>Промывка системы отопления</t>
  </si>
  <si>
    <t>Итого</t>
  </si>
  <si>
    <t>Остаток средств на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</si>
</sst>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Cambria"/>
      <family val="1"/>
      <charset val="204"/>
    </font>
    <font>
      <sz val="12"/>
      <color indexed="8"/>
      <name val="Cambria"/>
      <family val="1"/>
      <charset val="204"/>
    </font>
    <font>
      <sz val="12"/>
      <name val="Calibri Light"/>
      <family val="1"/>
      <charset val="204"/>
      <scheme val="major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4"/>
      <name val="Arial"/>
      <family val="2"/>
      <charset val="204"/>
    </font>
    <font>
      <sz val="14"/>
      <name val="Cambria"/>
      <family val="1"/>
      <charset val="204"/>
    </font>
    <font>
      <b/>
      <sz val="14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4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7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justify" wrapText="1"/>
    </xf>
    <xf numFmtId="0" fontId="5" fillId="2" borderId="2" xfId="0" applyFont="1" applyFill="1" applyBorder="1" applyAlignment="1">
      <alignment horizontal="justify" wrapText="1"/>
    </xf>
    <xf numFmtId="0" fontId="8" fillId="2" borderId="3" xfId="0" applyFont="1" applyFill="1" applyBorder="1" applyAlignment="1">
      <alignment horizontal="right"/>
    </xf>
    <xf numFmtId="0" fontId="9" fillId="2" borderId="0" xfId="0" applyFont="1" applyFill="1"/>
    <xf numFmtId="0" fontId="10" fillId="2" borderId="0" xfId="0" applyFont="1" applyFill="1" applyBorder="1" applyAlignment="1">
      <alignment horizontal="left"/>
    </xf>
    <xf numFmtId="0" fontId="5" fillId="2" borderId="0" xfId="0" applyFont="1" applyFill="1" applyAlignment="1"/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0" xfId="0" applyFont="1" applyFill="1"/>
    <xf numFmtId="0" fontId="9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justify" wrapText="1"/>
    </xf>
    <xf numFmtId="0" fontId="11" fillId="2" borderId="0" xfId="0" applyFont="1" applyFill="1" applyAlignment="1">
      <alignment horizontal="justify" wrapText="1"/>
    </xf>
    <xf numFmtId="0" fontId="12" fillId="2" borderId="0" xfId="0" applyFont="1" applyFill="1" applyAlignment="1"/>
    <xf numFmtId="0" fontId="0" fillId="2" borderId="0" xfId="0" applyFill="1" applyAlignment="1">
      <alignment horizontal="justify" wrapText="1"/>
    </xf>
    <xf numFmtId="0" fontId="13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left"/>
    </xf>
    <xf numFmtId="4" fontId="13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Alignment="1"/>
    <xf numFmtId="0" fontId="8" fillId="2" borderId="0" xfId="0" applyFont="1" applyFill="1" applyAlignment="1"/>
    <xf numFmtId="0" fontId="2" fillId="2" borderId="0" xfId="0" applyFont="1" applyFill="1" applyBorder="1" applyAlignment="1">
      <alignment horizontal="justify" wrapText="1"/>
    </xf>
    <xf numFmtId="4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/>
    <xf numFmtId="4" fontId="1" fillId="2" borderId="0" xfId="0" applyNumberFormat="1" applyFont="1" applyFill="1" applyAlignment="1">
      <alignment horizontal="center" vertical="center"/>
    </xf>
    <xf numFmtId="0" fontId="12" fillId="2" borderId="0" xfId="0" applyFont="1" applyFill="1"/>
    <xf numFmtId="4" fontId="12" fillId="2" borderId="0" xfId="0" applyNumberFormat="1" applyFont="1" applyFill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9;&#1050;&#1054;&#1053;&#1054;&#1052;&#1048;&#1063;&#1045;&#1057;&#1050;&#1048;&#1049;%20&#1054;&#1058;&#1044;&#1045;&#1051;/&#1060;&#1048;&#1053;%20&#1055;&#1051;&#1040;&#1053;%202021/&#1040;&#1082;&#1090;&#1099;%202021%20&#1075;&#1086;&#1076;/&#1047;&#1072;&#1092;&#1072;&#1073;&#1088;&#1080;&#1095;&#1085;&#1072;&#1103;%205/&#1079;&#1072;&#1092;&#1072;&#1073;&#1088;&#1080;&#1095;&#1085;&#1072;&#1103;%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"/>
      <sheetName val="окт"/>
      <sheetName val="ноя"/>
      <sheetName val="дек"/>
      <sheetName val="год"/>
    </sheetNames>
    <sheetDataSet>
      <sheetData sheetId="0">
        <row r="9">
          <cell r="G9">
            <v>1750.4320000000002</v>
          </cell>
        </row>
        <row r="10">
          <cell r="G10">
            <v>437.60800000000006</v>
          </cell>
        </row>
        <row r="11">
          <cell r="G11">
            <v>820.51499999999999</v>
          </cell>
        </row>
        <row r="12">
          <cell r="G12">
            <v>382.90700000000004</v>
          </cell>
        </row>
        <row r="13">
          <cell r="G13">
            <v>218.80400000000003</v>
          </cell>
        </row>
        <row r="14">
          <cell r="G14">
            <v>1039.3190000000002</v>
          </cell>
        </row>
        <row r="15">
          <cell r="G15">
            <v>929.91700000000014</v>
          </cell>
        </row>
        <row r="16">
          <cell r="G16">
            <v>984.61800000000005</v>
          </cell>
        </row>
        <row r="17">
          <cell r="G17">
            <v>2735.05</v>
          </cell>
        </row>
        <row r="18">
          <cell r="G18">
            <v>2297.442</v>
          </cell>
        </row>
        <row r="19">
          <cell r="G19">
            <v>273.50500000000005</v>
          </cell>
        </row>
        <row r="20">
          <cell r="G20">
            <v>437.60800000000006</v>
          </cell>
        </row>
        <row r="21">
          <cell r="G21">
            <v>2899.1530000000002</v>
          </cell>
        </row>
        <row r="22">
          <cell r="G22">
            <v>7986.3460000000005</v>
          </cell>
        </row>
        <row r="23">
          <cell r="G23">
            <v>16574.402999999998</v>
          </cell>
        </row>
        <row r="24">
          <cell r="G24">
            <v>6618.8209999999999</v>
          </cell>
        </row>
        <row r="25">
          <cell r="G25">
            <v>711.11300000000006</v>
          </cell>
        </row>
        <row r="26">
          <cell r="G26">
            <v>6728.223</v>
          </cell>
        </row>
        <row r="27">
          <cell r="G27">
            <v>7439.3360000000011</v>
          </cell>
        </row>
        <row r="28">
          <cell r="G28">
            <v>61265.130000000005</v>
          </cell>
        </row>
        <row r="31">
          <cell r="G31">
            <v>3266.19</v>
          </cell>
        </row>
      </sheetData>
      <sheetData sheetId="1">
        <row r="9">
          <cell r="G9">
            <v>1805.1330000000003</v>
          </cell>
        </row>
        <row r="10">
          <cell r="G10">
            <v>437.60800000000006</v>
          </cell>
        </row>
        <row r="11">
          <cell r="G11">
            <v>875.21600000000012</v>
          </cell>
        </row>
        <row r="12">
          <cell r="G12">
            <v>382.90700000000004</v>
          </cell>
        </row>
        <row r="13">
          <cell r="G13">
            <v>218.80400000000003</v>
          </cell>
        </row>
        <row r="14">
          <cell r="G14">
            <v>1094.0200000000002</v>
          </cell>
        </row>
        <row r="15">
          <cell r="G15">
            <v>984.61800000000005</v>
          </cell>
        </row>
        <row r="16">
          <cell r="G16">
            <v>1039.3190000000002</v>
          </cell>
        </row>
        <row r="17">
          <cell r="G17">
            <v>2844.4520000000002</v>
          </cell>
        </row>
        <row r="18">
          <cell r="G18">
            <v>2406.8440000000001</v>
          </cell>
        </row>
        <row r="19">
          <cell r="G19">
            <v>273.50500000000005</v>
          </cell>
        </row>
        <row r="20">
          <cell r="G20">
            <v>437.60800000000006</v>
          </cell>
        </row>
        <row r="21">
          <cell r="G21">
            <v>3008.5550000000003</v>
          </cell>
        </row>
        <row r="22">
          <cell r="G22">
            <v>8970.9639999999999</v>
          </cell>
        </row>
        <row r="23">
          <cell r="G23">
            <v>17176.114000000001</v>
          </cell>
        </row>
        <row r="24">
          <cell r="G24">
            <v>6837.625</v>
          </cell>
        </row>
        <row r="25">
          <cell r="G25">
            <v>711.11300000000006</v>
          </cell>
        </row>
        <row r="26">
          <cell r="G26">
            <v>6947.027000000001</v>
          </cell>
        </row>
        <row r="27">
          <cell r="G27">
            <v>7439.3360000000011</v>
          </cell>
        </row>
        <row r="28">
          <cell r="G28">
            <v>63890.778000000006</v>
          </cell>
        </row>
      </sheetData>
      <sheetData sheetId="2">
        <row r="9">
          <cell r="G9">
            <v>1805.1330000000003</v>
          </cell>
        </row>
        <row r="10">
          <cell r="G10">
            <v>437.60800000000006</v>
          </cell>
        </row>
        <row r="11">
          <cell r="G11">
            <v>875.21600000000012</v>
          </cell>
        </row>
        <row r="12">
          <cell r="G12">
            <v>382.90700000000004</v>
          </cell>
        </row>
        <row r="13">
          <cell r="G13">
            <v>218.80400000000003</v>
          </cell>
        </row>
        <row r="14">
          <cell r="G14">
            <v>1094.0200000000002</v>
          </cell>
        </row>
        <row r="15">
          <cell r="G15">
            <v>984.61800000000005</v>
          </cell>
        </row>
        <row r="16">
          <cell r="G16">
            <v>1039.3190000000002</v>
          </cell>
        </row>
        <row r="17">
          <cell r="G17">
            <v>2844.4520000000002</v>
          </cell>
        </row>
        <row r="18">
          <cell r="G18">
            <v>2406.8440000000001</v>
          </cell>
        </row>
        <row r="19">
          <cell r="G19">
            <v>273.50500000000005</v>
          </cell>
        </row>
        <row r="20">
          <cell r="G20">
            <v>437.60800000000006</v>
          </cell>
        </row>
        <row r="21">
          <cell r="G21">
            <v>3008.5550000000003</v>
          </cell>
        </row>
        <row r="22">
          <cell r="G22">
            <v>8970.9639999999999</v>
          </cell>
        </row>
        <row r="23">
          <cell r="G23">
            <v>17176.114000000001</v>
          </cell>
        </row>
        <row r="24">
          <cell r="G24">
            <v>6837.625</v>
          </cell>
        </row>
        <row r="25">
          <cell r="G25">
            <v>711.11300000000006</v>
          </cell>
        </row>
        <row r="26">
          <cell r="G26">
            <v>6947.027000000001</v>
          </cell>
        </row>
        <row r="27">
          <cell r="G27">
            <v>7439.3360000000011</v>
          </cell>
        </row>
        <row r="28">
          <cell r="G28">
            <v>63890.778000000006</v>
          </cell>
        </row>
        <row r="31">
          <cell r="G31">
            <v>1418.24</v>
          </cell>
        </row>
      </sheetData>
      <sheetData sheetId="3">
        <row r="9">
          <cell r="G9">
            <v>1805.1330000000003</v>
          </cell>
        </row>
        <row r="10">
          <cell r="G10">
            <v>437.60800000000006</v>
          </cell>
        </row>
        <row r="11">
          <cell r="G11">
            <v>875.21600000000012</v>
          </cell>
        </row>
        <row r="12">
          <cell r="G12">
            <v>382.90700000000004</v>
          </cell>
        </row>
        <row r="13">
          <cell r="G13">
            <v>218.80400000000003</v>
          </cell>
        </row>
        <row r="14">
          <cell r="G14">
            <v>1094.0200000000002</v>
          </cell>
        </row>
        <row r="15">
          <cell r="G15">
            <v>984.61800000000005</v>
          </cell>
        </row>
        <row r="16">
          <cell r="G16">
            <v>1039.3190000000002</v>
          </cell>
        </row>
        <row r="17">
          <cell r="G17">
            <v>2844.4520000000002</v>
          </cell>
        </row>
        <row r="18">
          <cell r="G18">
            <v>2406.8440000000001</v>
          </cell>
        </row>
        <row r="19">
          <cell r="G19">
            <v>273.50500000000005</v>
          </cell>
        </row>
        <row r="20">
          <cell r="G20">
            <v>437.60800000000006</v>
          </cell>
        </row>
        <row r="21">
          <cell r="G21">
            <v>3008.5550000000003</v>
          </cell>
        </row>
        <row r="22">
          <cell r="G22">
            <v>8970.9639999999999</v>
          </cell>
        </row>
        <row r="23">
          <cell r="G23">
            <v>17176.114000000001</v>
          </cell>
        </row>
        <row r="24">
          <cell r="G24">
            <v>6837.625</v>
          </cell>
        </row>
        <row r="25">
          <cell r="G25">
            <v>711.11300000000006</v>
          </cell>
        </row>
        <row r="26">
          <cell r="G26">
            <v>6947.027000000001</v>
          </cell>
        </row>
        <row r="27">
          <cell r="G27">
            <v>7439.3360000000011</v>
          </cell>
        </row>
        <row r="28">
          <cell r="G28">
            <v>63890.778000000006</v>
          </cell>
        </row>
      </sheetData>
      <sheetData sheetId="4">
        <row r="9">
          <cell r="G9">
            <v>1805.1330000000003</v>
          </cell>
        </row>
        <row r="10">
          <cell r="G10">
            <v>437.60800000000006</v>
          </cell>
        </row>
        <row r="11">
          <cell r="G11">
            <v>875.21600000000012</v>
          </cell>
        </row>
        <row r="12">
          <cell r="G12">
            <v>382.90700000000004</v>
          </cell>
        </row>
        <row r="13">
          <cell r="G13">
            <v>218.80400000000003</v>
          </cell>
        </row>
        <row r="14">
          <cell r="G14">
            <v>1094.0200000000002</v>
          </cell>
        </row>
        <row r="15">
          <cell r="G15">
            <v>984.61800000000005</v>
          </cell>
        </row>
        <row r="16">
          <cell r="G16">
            <v>1039.3190000000002</v>
          </cell>
        </row>
        <row r="17">
          <cell r="G17">
            <v>2844.4520000000002</v>
          </cell>
        </row>
        <row r="18">
          <cell r="G18">
            <v>2406.8440000000001</v>
          </cell>
        </row>
        <row r="19">
          <cell r="G19">
            <v>273.50500000000005</v>
          </cell>
        </row>
        <row r="20">
          <cell r="G20">
            <v>437.60800000000006</v>
          </cell>
        </row>
        <row r="21">
          <cell r="G21">
            <v>3008.5550000000003</v>
          </cell>
        </row>
        <row r="22">
          <cell r="G22">
            <v>8970.9639999999999</v>
          </cell>
        </row>
        <row r="23">
          <cell r="G23">
            <v>17176.114000000001</v>
          </cell>
        </row>
        <row r="24">
          <cell r="G24">
            <v>6837.625</v>
          </cell>
        </row>
        <row r="25">
          <cell r="G25">
            <v>711.11300000000006</v>
          </cell>
        </row>
        <row r="26">
          <cell r="G26">
            <v>6947.027000000001</v>
          </cell>
        </row>
        <row r="27">
          <cell r="G27">
            <v>7439.3360000000011</v>
          </cell>
        </row>
        <row r="28">
          <cell r="G28">
            <v>63890.778000000006</v>
          </cell>
        </row>
        <row r="31">
          <cell r="G31">
            <v>4340.3900000000003</v>
          </cell>
        </row>
      </sheetData>
      <sheetData sheetId="5">
        <row r="9">
          <cell r="G9">
            <v>1805.1330000000003</v>
          </cell>
        </row>
        <row r="10">
          <cell r="G10">
            <v>437.60800000000006</v>
          </cell>
        </row>
        <row r="11">
          <cell r="G11">
            <v>875.21600000000012</v>
          </cell>
        </row>
        <row r="12">
          <cell r="G12">
            <v>382.90700000000004</v>
          </cell>
        </row>
        <row r="13">
          <cell r="G13">
            <v>218.80400000000003</v>
          </cell>
        </row>
        <row r="14">
          <cell r="G14">
            <v>1094.0200000000002</v>
          </cell>
        </row>
        <row r="15">
          <cell r="G15">
            <v>984.61800000000005</v>
          </cell>
        </row>
        <row r="16">
          <cell r="G16">
            <v>1039.3190000000002</v>
          </cell>
        </row>
        <row r="17">
          <cell r="G17">
            <v>2844.4520000000002</v>
          </cell>
        </row>
        <row r="18">
          <cell r="G18">
            <v>2406.8440000000001</v>
          </cell>
        </row>
        <row r="19">
          <cell r="G19">
            <v>273.50500000000005</v>
          </cell>
        </row>
        <row r="20">
          <cell r="G20">
            <v>437.60800000000006</v>
          </cell>
        </row>
        <row r="21">
          <cell r="G21">
            <v>3008.5550000000003</v>
          </cell>
        </row>
        <row r="22">
          <cell r="G22">
            <v>8970.9639999999999</v>
          </cell>
        </row>
        <row r="23">
          <cell r="G23">
            <v>17176.114000000001</v>
          </cell>
        </row>
        <row r="24">
          <cell r="G24">
            <v>6837.625</v>
          </cell>
        </row>
        <row r="25">
          <cell r="G25">
            <v>711.11300000000006</v>
          </cell>
        </row>
        <row r="26">
          <cell r="G26">
            <v>6947.027000000001</v>
          </cell>
        </row>
        <row r="27">
          <cell r="G27">
            <v>7439.3360000000011</v>
          </cell>
        </row>
        <row r="28">
          <cell r="G28">
            <v>63890.778000000006</v>
          </cell>
        </row>
        <row r="31">
          <cell r="G31">
            <v>1908.39</v>
          </cell>
        </row>
      </sheetData>
      <sheetData sheetId="6">
        <row r="9">
          <cell r="G9">
            <v>1805.1330000000003</v>
          </cell>
        </row>
        <row r="10">
          <cell r="G10">
            <v>437.60800000000006</v>
          </cell>
        </row>
        <row r="11">
          <cell r="G11">
            <v>875.21600000000012</v>
          </cell>
        </row>
        <row r="12">
          <cell r="G12">
            <v>382.90700000000004</v>
          </cell>
        </row>
        <row r="13">
          <cell r="G13">
            <v>218.80400000000003</v>
          </cell>
        </row>
        <row r="14">
          <cell r="G14">
            <v>1094.0200000000002</v>
          </cell>
        </row>
        <row r="15">
          <cell r="G15">
            <v>984.61800000000005</v>
          </cell>
        </row>
        <row r="16">
          <cell r="G16">
            <v>1039.3190000000002</v>
          </cell>
        </row>
        <row r="17">
          <cell r="G17">
            <v>2844.4520000000002</v>
          </cell>
        </row>
        <row r="18">
          <cell r="G18">
            <v>2406.8440000000001</v>
          </cell>
        </row>
        <row r="19">
          <cell r="G19">
            <v>273.50500000000005</v>
          </cell>
        </row>
        <row r="20">
          <cell r="G20">
            <v>437.60800000000006</v>
          </cell>
        </row>
        <row r="21">
          <cell r="G21">
            <v>3008.5550000000003</v>
          </cell>
        </row>
        <row r="22">
          <cell r="G22">
            <v>8970.9639999999999</v>
          </cell>
        </row>
        <row r="23">
          <cell r="G23">
            <v>17176.114000000001</v>
          </cell>
        </row>
        <row r="24">
          <cell r="G24">
            <v>6837.625</v>
          </cell>
        </row>
        <row r="25">
          <cell r="G25">
            <v>711.11300000000006</v>
          </cell>
        </row>
        <row r="26">
          <cell r="G26">
            <v>6947.027000000001</v>
          </cell>
        </row>
        <row r="27">
          <cell r="G27">
            <v>7876.9440000000004</v>
          </cell>
        </row>
        <row r="28">
          <cell r="G28">
            <v>64328.38</v>
          </cell>
        </row>
        <row r="31">
          <cell r="G31">
            <v>54791.38</v>
          </cell>
        </row>
      </sheetData>
      <sheetData sheetId="7">
        <row r="9">
          <cell r="G9">
            <v>1805.1330000000003</v>
          </cell>
        </row>
        <row r="10">
          <cell r="G10">
            <v>437.60800000000006</v>
          </cell>
        </row>
        <row r="11">
          <cell r="G11">
            <v>875.21600000000012</v>
          </cell>
        </row>
        <row r="12">
          <cell r="G12">
            <v>382.90700000000004</v>
          </cell>
        </row>
        <row r="13">
          <cell r="G13">
            <v>218.80400000000003</v>
          </cell>
        </row>
        <row r="14">
          <cell r="G14">
            <v>1094.0200000000002</v>
          </cell>
        </row>
        <row r="15">
          <cell r="G15">
            <v>984.61800000000005</v>
          </cell>
        </row>
        <row r="16">
          <cell r="G16">
            <v>1039.3190000000002</v>
          </cell>
        </row>
        <row r="17">
          <cell r="G17">
            <v>2844.4520000000002</v>
          </cell>
        </row>
        <row r="18">
          <cell r="G18">
            <v>2406.8440000000001</v>
          </cell>
        </row>
        <row r="19">
          <cell r="G19">
            <v>273.50500000000005</v>
          </cell>
        </row>
        <row r="20">
          <cell r="G20">
            <v>437.60800000000006</v>
          </cell>
        </row>
        <row r="21">
          <cell r="G21">
            <v>3008.5550000000003</v>
          </cell>
        </row>
        <row r="22">
          <cell r="G22">
            <v>8970.9639999999999</v>
          </cell>
        </row>
        <row r="23">
          <cell r="G23">
            <v>17176.114000000001</v>
          </cell>
        </row>
        <row r="24">
          <cell r="G24">
            <v>6837.625</v>
          </cell>
        </row>
        <row r="25">
          <cell r="G25">
            <v>711.11300000000006</v>
          </cell>
        </row>
        <row r="26">
          <cell r="G26">
            <v>6947.027000000001</v>
          </cell>
        </row>
        <row r="27">
          <cell r="G27">
            <v>7876.9440000000004</v>
          </cell>
        </row>
        <row r="28">
          <cell r="G28">
            <v>64328.38</v>
          </cell>
        </row>
        <row r="31">
          <cell r="G31">
            <v>3396.2</v>
          </cell>
        </row>
        <row r="32">
          <cell r="G32">
            <v>35853</v>
          </cell>
        </row>
        <row r="33">
          <cell r="G33">
            <v>25857</v>
          </cell>
        </row>
      </sheetData>
      <sheetData sheetId="8">
        <row r="9">
          <cell r="G9">
            <v>1805.1330000000003</v>
          </cell>
        </row>
        <row r="10">
          <cell r="G10">
            <v>437.60800000000006</v>
          </cell>
        </row>
        <row r="11">
          <cell r="G11">
            <v>875.21600000000012</v>
          </cell>
        </row>
        <row r="12">
          <cell r="G12">
            <v>382.90700000000004</v>
          </cell>
        </row>
        <row r="13">
          <cell r="G13">
            <v>218.80400000000003</v>
          </cell>
        </row>
        <row r="14">
          <cell r="G14">
            <v>1094.0200000000002</v>
          </cell>
        </row>
        <row r="15">
          <cell r="G15">
            <v>984.61800000000005</v>
          </cell>
        </row>
        <row r="16">
          <cell r="G16">
            <v>1039.3190000000002</v>
          </cell>
        </row>
        <row r="17">
          <cell r="G17">
            <v>2844.4520000000002</v>
          </cell>
        </row>
        <row r="18">
          <cell r="G18">
            <v>2406.8440000000001</v>
          </cell>
        </row>
        <row r="19">
          <cell r="G19">
            <v>273.50500000000005</v>
          </cell>
        </row>
        <row r="20">
          <cell r="G20">
            <v>437.60800000000006</v>
          </cell>
        </row>
        <row r="21">
          <cell r="G21">
            <v>3008.5550000000003</v>
          </cell>
        </row>
        <row r="22">
          <cell r="G22">
            <v>8970.9639999999999</v>
          </cell>
        </row>
        <row r="23">
          <cell r="G23">
            <v>17176.114000000001</v>
          </cell>
        </row>
        <row r="24">
          <cell r="G24">
            <v>6837.625</v>
          </cell>
        </row>
        <row r="25">
          <cell r="G25">
            <v>711.11300000000006</v>
          </cell>
        </row>
        <row r="26">
          <cell r="G26">
            <v>6947.027000000001</v>
          </cell>
        </row>
        <row r="27">
          <cell r="G27">
            <v>7876.9440000000004</v>
          </cell>
        </row>
        <row r="28">
          <cell r="G28">
            <v>64328.38</v>
          </cell>
        </row>
        <row r="31">
          <cell r="G31">
            <v>823.15000000000009</v>
          </cell>
        </row>
      </sheetData>
      <sheetData sheetId="9">
        <row r="9">
          <cell r="G9">
            <v>1805.1330000000003</v>
          </cell>
        </row>
        <row r="10">
          <cell r="G10">
            <v>437.60800000000006</v>
          </cell>
        </row>
        <row r="11">
          <cell r="G11">
            <v>875.21600000000012</v>
          </cell>
        </row>
        <row r="12">
          <cell r="G12">
            <v>382.90700000000004</v>
          </cell>
        </row>
        <row r="13">
          <cell r="G13">
            <v>218.80400000000003</v>
          </cell>
        </row>
        <row r="14">
          <cell r="G14">
            <v>1094.0200000000002</v>
          </cell>
        </row>
        <row r="15">
          <cell r="G15">
            <v>984.61800000000005</v>
          </cell>
        </row>
        <row r="16">
          <cell r="G16">
            <v>1039.3190000000002</v>
          </cell>
        </row>
        <row r="17">
          <cell r="G17">
            <v>2844.4520000000002</v>
          </cell>
        </row>
        <row r="18">
          <cell r="G18">
            <v>2406.8440000000001</v>
          </cell>
        </row>
        <row r="19">
          <cell r="G19">
            <v>273.50500000000005</v>
          </cell>
        </row>
        <row r="20">
          <cell r="G20">
            <v>437.60800000000006</v>
          </cell>
        </row>
        <row r="21">
          <cell r="G21">
            <v>3008.5550000000003</v>
          </cell>
        </row>
        <row r="22">
          <cell r="G22">
            <v>8970.9639999999999</v>
          </cell>
        </row>
        <row r="23">
          <cell r="G23">
            <v>17176.114000000001</v>
          </cell>
        </row>
        <row r="24">
          <cell r="G24">
            <v>6837.625</v>
          </cell>
        </row>
        <row r="25">
          <cell r="G25">
            <v>711.11300000000006</v>
          </cell>
        </row>
        <row r="26">
          <cell r="G26">
            <v>6947.027000000001</v>
          </cell>
        </row>
        <row r="27">
          <cell r="G27">
            <v>7876.9440000000004</v>
          </cell>
        </row>
        <row r="28">
          <cell r="G28">
            <v>64328.38</v>
          </cell>
        </row>
        <row r="31">
          <cell r="G31">
            <v>3896.4700000000003</v>
          </cell>
        </row>
      </sheetData>
      <sheetData sheetId="10">
        <row r="9">
          <cell r="G9">
            <v>1805.1330000000003</v>
          </cell>
        </row>
        <row r="10">
          <cell r="G10">
            <v>437.60800000000006</v>
          </cell>
        </row>
        <row r="11">
          <cell r="G11">
            <v>875.21600000000012</v>
          </cell>
        </row>
        <row r="12">
          <cell r="G12">
            <v>382.90700000000004</v>
          </cell>
        </row>
        <row r="13">
          <cell r="G13">
            <v>218.80400000000003</v>
          </cell>
        </row>
        <row r="14">
          <cell r="G14">
            <v>1094.0200000000002</v>
          </cell>
        </row>
        <row r="15">
          <cell r="G15">
            <v>984.61800000000005</v>
          </cell>
        </row>
        <row r="16">
          <cell r="G16">
            <v>1039.3190000000002</v>
          </cell>
        </row>
        <row r="17">
          <cell r="G17">
            <v>2844.4520000000002</v>
          </cell>
        </row>
        <row r="18">
          <cell r="G18">
            <v>2406.8440000000001</v>
          </cell>
        </row>
        <row r="19">
          <cell r="G19">
            <v>273.50500000000005</v>
          </cell>
        </row>
        <row r="20">
          <cell r="G20">
            <v>437.60800000000006</v>
          </cell>
        </row>
        <row r="21">
          <cell r="G21">
            <v>3008.5550000000003</v>
          </cell>
        </row>
        <row r="22">
          <cell r="G22">
            <v>8970.9639999999999</v>
          </cell>
        </row>
        <row r="23">
          <cell r="G23">
            <v>17176.114000000001</v>
          </cell>
        </row>
        <row r="24">
          <cell r="G24">
            <v>6837.625</v>
          </cell>
        </row>
        <row r="25">
          <cell r="G25">
            <v>711.11300000000006</v>
          </cell>
        </row>
        <row r="26">
          <cell r="G26">
            <v>6947.027000000001</v>
          </cell>
        </row>
        <row r="27">
          <cell r="G27">
            <v>7876.9440000000004</v>
          </cell>
        </row>
        <row r="28">
          <cell r="G28">
            <v>64328.38</v>
          </cell>
        </row>
        <row r="31">
          <cell r="G31">
            <v>805.25</v>
          </cell>
        </row>
      </sheetData>
      <sheetData sheetId="11">
        <row r="9">
          <cell r="G9">
            <v>1805.1330000000003</v>
          </cell>
        </row>
        <row r="10">
          <cell r="G10">
            <v>437.60800000000006</v>
          </cell>
        </row>
        <row r="11">
          <cell r="G11">
            <v>875.21600000000012</v>
          </cell>
        </row>
        <row r="12">
          <cell r="G12">
            <v>382.90700000000004</v>
          </cell>
        </row>
        <row r="13">
          <cell r="G13">
            <v>218.80400000000003</v>
          </cell>
        </row>
        <row r="14">
          <cell r="G14">
            <v>1094.0200000000002</v>
          </cell>
        </row>
        <row r="15">
          <cell r="G15">
            <v>984.61800000000005</v>
          </cell>
        </row>
        <row r="16">
          <cell r="G16">
            <v>1039.3190000000002</v>
          </cell>
        </row>
        <row r="17">
          <cell r="G17">
            <v>2844.4520000000002</v>
          </cell>
        </row>
        <row r="18">
          <cell r="G18">
            <v>2406.8440000000001</v>
          </cell>
        </row>
        <row r="19">
          <cell r="G19">
            <v>273.50500000000005</v>
          </cell>
        </row>
        <row r="20">
          <cell r="G20">
            <v>437.60800000000006</v>
          </cell>
        </row>
        <row r="21">
          <cell r="G21">
            <v>3008.5550000000003</v>
          </cell>
        </row>
        <row r="22">
          <cell r="G22">
            <v>8970.9639999999999</v>
          </cell>
        </row>
        <row r="23">
          <cell r="G23">
            <v>17176.114000000001</v>
          </cell>
        </row>
        <row r="24">
          <cell r="G24">
            <v>6837.625</v>
          </cell>
        </row>
        <row r="25">
          <cell r="G25">
            <v>711.11300000000006</v>
          </cell>
        </row>
        <row r="26">
          <cell r="G26">
            <v>6947.027000000001</v>
          </cell>
        </row>
        <row r="27">
          <cell r="G27">
            <v>7876.9440000000004</v>
          </cell>
        </row>
        <row r="28">
          <cell r="G28">
            <v>64328.38</v>
          </cell>
        </row>
        <row r="31">
          <cell r="G31">
            <v>19236.98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abSelected="1" view="pageBreakPreview" zoomScale="60" zoomScaleNormal="85" workbookViewId="0">
      <selection activeCell="C4" sqref="C4:C7"/>
    </sheetView>
  </sheetViews>
  <sheetFormatPr defaultColWidth="8.85546875" defaultRowHeight="15.75" x14ac:dyDescent="0.25"/>
  <cols>
    <col min="1" max="1" width="4.42578125" style="18" customWidth="1"/>
    <col min="2" max="2" width="89.5703125" style="18" customWidth="1"/>
    <col min="3" max="3" width="42.140625" style="48" customWidth="1"/>
    <col min="4" max="16384" width="8.85546875" style="18"/>
  </cols>
  <sheetData>
    <row r="1" spans="1:3" s="2" customFormat="1" ht="18.75" x14ac:dyDescent="0.3">
      <c r="A1" s="1"/>
      <c r="C1" s="3"/>
    </row>
    <row r="2" spans="1:3" s="2" customFormat="1" ht="53.25" customHeight="1" x14ac:dyDescent="0.3">
      <c r="A2" s="1"/>
      <c r="B2" s="4" t="s">
        <v>0</v>
      </c>
      <c r="C2" s="5"/>
    </row>
    <row r="3" spans="1:3" s="2" customFormat="1" ht="21" customHeight="1" x14ac:dyDescent="0.3">
      <c r="A3" s="1"/>
      <c r="C3" s="6"/>
    </row>
    <row r="4" spans="1:3" s="2" customFormat="1" ht="51" customHeight="1" x14ac:dyDescent="0.3">
      <c r="A4" s="7">
        <v>1</v>
      </c>
      <c r="B4" s="8" t="s">
        <v>1</v>
      </c>
      <c r="C4" s="9">
        <v>991483.97</v>
      </c>
    </row>
    <row r="5" spans="1:3" s="2" customFormat="1" ht="62.25" customHeight="1" x14ac:dyDescent="0.3">
      <c r="A5" s="10">
        <v>2</v>
      </c>
      <c r="B5" s="8" t="s">
        <v>2</v>
      </c>
      <c r="C5" s="11">
        <v>948623.18</v>
      </c>
    </row>
    <row r="6" spans="1:3" s="2" customFormat="1" ht="41.25" customHeight="1" x14ac:dyDescent="0.3">
      <c r="A6" s="10">
        <v>3</v>
      </c>
      <c r="B6" s="8" t="s">
        <v>3</v>
      </c>
      <c r="C6" s="11">
        <v>298165.96999999997</v>
      </c>
    </row>
    <row r="7" spans="1:3" s="2" customFormat="1" ht="41.25" customHeight="1" x14ac:dyDescent="0.3">
      <c r="A7" s="10">
        <v>4</v>
      </c>
      <c r="B7" s="8" t="s">
        <v>4</v>
      </c>
      <c r="C7" s="11">
        <v>2</v>
      </c>
    </row>
    <row r="8" spans="1:3" s="14" customFormat="1" ht="53.45" customHeight="1" x14ac:dyDescent="0.3">
      <c r="A8" s="12" t="s">
        <v>5</v>
      </c>
      <c r="B8" s="12" t="s">
        <v>6</v>
      </c>
      <c r="C8" s="13" t="s">
        <v>7</v>
      </c>
    </row>
    <row r="9" spans="1:3" ht="54" customHeight="1" x14ac:dyDescent="0.25">
      <c r="A9" s="15">
        <v>1</v>
      </c>
      <c r="B9" s="16" t="s">
        <v>8</v>
      </c>
      <c r="C9" s="17">
        <f>SUM([1]январь!G9,[1]февраль!G9,[1]март!G9,[1]апрель!G9,[1]май!G9,[1]июнь!G9+[1]июль!G9+[1]август!G9+[1]сент!G9+[1]окт!G9+[1]ноя!G9+[1]дек!G9)</f>
        <v>21606.895</v>
      </c>
    </row>
    <row r="10" spans="1:3" ht="40.5" customHeight="1" x14ac:dyDescent="0.25">
      <c r="A10" s="15">
        <f t="shared" ref="A10:A27" si="0">A9+1</f>
        <v>2</v>
      </c>
      <c r="B10" s="19" t="s">
        <v>9</v>
      </c>
      <c r="C10" s="17">
        <f>SUM([1]январь!G10,[1]февраль!G10,[1]март!G10,[1]апрель!G10,[1]май!G10,[1]июнь!G10+[1]июль!G10+[1]август!G10+[1]сент!G10+[1]окт!G10+[1]ноя!G10+[1]дек!G10)</f>
        <v>5251.2960000000012</v>
      </c>
    </row>
    <row r="11" spans="1:3" ht="42" customHeight="1" x14ac:dyDescent="0.25">
      <c r="A11" s="15">
        <f t="shared" si="0"/>
        <v>3</v>
      </c>
      <c r="B11" s="16" t="s">
        <v>10</v>
      </c>
      <c r="C11" s="17">
        <f>SUM([1]январь!G11,[1]февраль!G11,[1]март!G11,[1]апрель!G11,[1]май!G11,[1]июнь!G11+[1]июль!G11+[1]август!G11+[1]сент!G11+[1]окт!G11+[1]ноя!G11+[1]дек!G11)</f>
        <v>10447.891000000003</v>
      </c>
    </row>
    <row r="12" spans="1:3" ht="36" customHeight="1" x14ac:dyDescent="0.25">
      <c r="A12" s="15">
        <f t="shared" si="0"/>
        <v>4</v>
      </c>
      <c r="B12" s="16" t="s">
        <v>11</v>
      </c>
      <c r="C12" s="17">
        <f>SUM([1]январь!G12,[1]февраль!G12,[1]март!G12,[1]апрель!G12,[1]май!G12,[1]июнь!G12+[1]июль!G12+[1]август!G12+[1]сент!G12+[1]окт!G12+[1]ноя!G12+[1]дек!G12)</f>
        <v>4594.8840000000009</v>
      </c>
    </row>
    <row r="13" spans="1:3" ht="51.75" customHeight="1" x14ac:dyDescent="0.25">
      <c r="A13" s="15">
        <f t="shared" si="0"/>
        <v>5</v>
      </c>
      <c r="B13" s="16" t="s">
        <v>12</v>
      </c>
      <c r="C13" s="17">
        <f>SUM([1]январь!G13,[1]февраль!G13,[1]март!G13,[1]апрель!G13,[1]май!G13,[1]июнь!G13+[1]июль!G13+[1]август!G13+[1]сент!G13+[1]окт!G13+[1]ноя!G13+[1]дек!G13)</f>
        <v>2625.6480000000006</v>
      </c>
    </row>
    <row r="14" spans="1:3" ht="52.5" customHeight="1" x14ac:dyDescent="0.25">
      <c r="A14" s="15">
        <f t="shared" si="0"/>
        <v>6</v>
      </c>
      <c r="B14" s="16" t="s">
        <v>13</v>
      </c>
      <c r="C14" s="17">
        <f>SUM([1]январь!G14,[1]февраль!G14,[1]март!G14,[1]апрель!G14,[1]май!G14,[1]июнь!G14+[1]июль!G14+[1]август!G14+[1]сент!G14+[1]окт!G14+[1]ноя!G14+[1]дек!G14)</f>
        <v>13073.539000000004</v>
      </c>
    </row>
    <row r="15" spans="1:3" ht="35.25" customHeight="1" x14ac:dyDescent="0.25">
      <c r="A15" s="15">
        <f t="shared" si="0"/>
        <v>7</v>
      </c>
      <c r="B15" s="16" t="s">
        <v>14</v>
      </c>
      <c r="C15" s="17">
        <f>SUM([1]январь!G15,[1]февраль!G15,[1]март!G15,[1]апрель!G15,[1]май!G15,[1]июнь!G15+[1]июль!G15+[1]август!G15+[1]сент!G15+[1]окт!G15+[1]ноя!G15+[1]дек!G15)</f>
        <v>11760.715</v>
      </c>
    </row>
    <row r="16" spans="1:3" ht="50.25" customHeight="1" x14ac:dyDescent="0.25">
      <c r="A16" s="15">
        <f t="shared" si="0"/>
        <v>8</v>
      </c>
      <c r="B16" s="16" t="s">
        <v>15</v>
      </c>
      <c r="C16" s="17">
        <f>SUM([1]январь!G16,[1]февраль!G16,[1]март!G16,[1]апрель!G16,[1]май!G16,[1]июнь!G16+[1]июль!G16+[1]август!G16+[1]сент!G16+[1]окт!G16+[1]ноя!G16+[1]дек!G16)</f>
        <v>12417.127000000004</v>
      </c>
    </row>
    <row r="17" spans="1:3" ht="33" customHeight="1" x14ac:dyDescent="0.25">
      <c r="A17" s="15">
        <f t="shared" si="0"/>
        <v>9</v>
      </c>
      <c r="B17" s="16" t="s">
        <v>16</v>
      </c>
      <c r="C17" s="17">
        <f>SUM([1]январь!G17,[1]февраль!G17,[1]март!G17,[1]апрель!G17,[1]май!G17,[1]июнь!G17+[1]июль!G17+[1]август!G17+[1]сент!G17+[1]окт!G17+[1]ноя!G17+[1]дек!G17)</f>
        <v>34024.022000000012</v>
      </c>
    </row>
    <row r="18" spans="1:3" ht="21" customHeight="1" x14ac:dyDescent="0.25">
      <c r="A18" s="15">
        <f t="shared" si="0"/>
        <v>10</v>
      </c>
      <c r="B18" s="16" t="s">
        <v>17</v>
      </c>
      <c r="C18" s="17">
        <f>SUM([1]январь!G18,[1]февраль!G18,[1]март!G18,[1]апрель!G18,[1]май!G18,[1]июнь!G18+[1]июль!G18+[1]август!G18+[1]сент!G18+[1]окт!G18+[1]ноя!G18+[1]дек!G18)</f>
        <v>28772.726000000002</v>
      </c>
    </row>
    <row r="19" spans="1:3" ht="20.25" customHeight="1" x14ac:dyDescent="0.25">
      <c r="A19" s="15">
        <f t="shared" si="0"/>
        <v>11</v>
      </c>
      <c r="B19" s="16" t="s">
        <v>18</v>
      </c>
      <c r="C19" s="17">
        <f>SUM([1]январь!G19,[1]февраль!G19,[1]март!G19,[1]апрель!G19,[1]май!G19,[1]июнь!G19+[1]июль!G19+[1]август!G19+[1]сент!G19+[1]окт!G19+[1]ноя!G19+[1]дек!G19)</f>
        <v>3282.0600000000009</v>
      </c>
    </row>
    <row r="20" spans="1:3" ht="70.5" customHeight="1" x14ac:dyDescent="0.25">
      <c r="A20" s="15">
        <f t="shared" si="0"/>
        <v>12</v>
      </c>
      <c r="B20" s="16" t="s">
        <v>19</v>
      </c>
      <c r="C20" s="17">
        <f>SUM([1]январь!G20,[1]февраль!G20,[1]март!G20,[1]апрель!G20,[1]май!G20,[1]июнь!G20+[1]июль!G20+[1]август!G20+[1]сент!G20+[1]окт!G20+[1]ноя!G20+[1]дек!G20)</f>
        <v>5251.2960000000012</v>
      </c>
    </row>
    <row r="21" spans="1:3" x14ac:dyDescent="0.25">
      <c r="A21" s="15">
        <f t="shared" si="0"/>
        <v>13</v>
      </c>
      <c r="B21" s="16" t="s">
        <v>20</v>
      </c>
      <c r="C21" s="17">
        <f>SUM([1]январь!G21,[1]февраль!G21,[1]март!G21,[1]апрель!G21,[1]май!G21,[1]июнь!G21+[1]июль!G21+[1]август!G21+[1]сент!G21+[1]окт!G21+[1]ноя!G21+[1]дек!G21)</f>
        <v>35993.258000000002</v>
      </c>
    </row>
    <row r="22" spans="1:3" ht="24" customHeight="1" x14ac:dyDescent="0.25">
      <c r="A22" s="15">
        <f t="shared" si="0"/>
        <v>14</v>
      </c>
      <c r="B22" s="16" t="s">
        <v>21</v>
      </c>
      <c r="C22" s="17">
        <f>SUM([1]январь!G22,[1]февраль!G22,[1]март!G22,[1]апрель!G22,[1]май!G22,[1]июнь!G22+[1]июль!G22+[1]август!G22+[1]сент!G22+[1]окт!G22+[1]ноя!G22+[1]дек!G22)</f>
        <v>106666.95</v>
      </c>
    </row>
    <row r="23" spans="1:3" ht="31.5" x14ac:dyDescent="0.25">
      <c r="A23" s="15">
        <f t="shared" si="0"/>
        <v>15</v>
      </c>
      <c r="B23" s="16" t="s">
        <v>22</v>
      </c>
      <c r="C23" s="17">
        <f>SUM([1]январь!G23,[1]февраль!G23,[1]март!G23,[1]апрель!G23,[1]май!G23,[1]июнь!G23+[1]июль!G23+[1]август!G23+[1]сент!G23+[1]окт!G23+[1]ноя!G23+[1]дек!G23)</f>
        <v>205511.65700000001</v>
      </c>
    </row>
    <row r="24" spans="1:3" x14ac:dyDescent="0.25">
      <c r="A24" s="15">
        <f t="shared" si="0"/>
        <v>16</v>
      </c>
      <c r="B24" s="20" t="s">
        <v>23</v>
      </c>
      <c r="C24" s="17">
        <f>SUM([1]январь!G24,[1]февраль!G24,[1]март!G24,[1]апрель!G24,[1]май!G24,[1]июнь!G24+[1]июль!G24+[1]август!G24+[1]сент!G24+[1]окт!G24+[1]ноя!G24+[1]дек!G24)</f>
        <v>81832.695999999996</v>
      </c>
    </row>
    <row r="25" spans="1:3" x14ac:dyDescent="0.25">
      <c r="A25" s="15">
        <f t="shared" si="0"/>
        <v>17</v>
      </c>
      <c r="B25" s="20" t="s">
        <v>24</v>
      </c>
      <c r="C25" s="17">
        <f>SUM([1]январь!G25,[1]февраль!G25,[1]март!G25,[1]апрель!G25,[1]май!G25,[1]июнь!G25+[1]июль!G25+[1]август!G25+[1]сент!G25+[1]окт!G25+[1]ноя!G25+[1]дек!G25)</f>
        <v>8533.3560000000016</v>
      </c>
    </row>
    <row r="26" spans="1:3" ht="33" customHeight="1" x14ac:dyDescent="0.25">
      <c r="A26" s="15">
        <f t="shared" si="0"/>
        <v>18</v>
      </c>
      <c r="B26" s="21" t="s">
        <v>25</v>
      </c>
      <c r="C26" s="17">
        <f>SUM([1]январь!G26,[1]февраль!G26,[1]март!G26,[1]апрель!G26,[1]май!G26,[1]июнь!G26+[1]июль!G26+[1]август!G26+[1]сент!G26+[1]окт!G26+[1]ноя!G26+[1]дек!G26)</f>
        <v>83145.520000000019</v>
      </c>
    </row>
    <row r="27" spans="1:3" ht="66.75" customHeight="1" x14ac:dyDescent="0.25">
      <c r="A27" s="15">
        <f t="shared" si="0"/>
        <v>19</v>
      </c>
      <c r="B27" s="16" t="s">
        <v>26</v>
      </c>
      <c r="C27" s="17">
        <f>SUM([1]январь!G27,[1]февраль!G27,[1]март!G27,[1]апрель!G27,[1]май!G27,[1]июнь!G27+[1]июль!G27+[1]август!G27+[1]сент!G27+[1]окт!G27+[1]ноя!G27+[1]дек!G27)</f>
        <v>91897.680000000022</v>
      </c>
    </row>
    <row r="28" spans="1:3" s="23" customFormat="1" x14ac:dyDescent="0.25">
      <c r="A28" s="22" t="s">
        <v>27</v>
      </c>
      <c r="B28" s="22"/>
      <c r="C28" s="17">
        <f>SUM([1]январь!G28,[1]февраль!G28,[1]март!G28,[1]апрель!G28,[1]май!G28,[1]июнь!G28+[1]июль!G28+[1]август!G28+[1]сент!G28+[1]окт!G28+[1]ноя!G28+[1]дек!G28)</f>
        <v>766689.3</v>
      </c>
    </row>
    <row r="29" spans="1:3" s="25" customFormat="1" x14ac:dyDescent="0.25">
      <c r="A29" s="24" t="s">
        <v>28</v>
      </c>
      <c r="B29" s="24"/>
      <c r="C29" s="17"/>
    </row>
    <row r="30" spans="1:3" ht="47.25" customHeight="1" x14ac:dyDescent="0.25">
      <c r="A30" s="26" t="s">
        <v>5</v>
      </c>
      <c r="B30" s="26" t="s">
        <v>6</v>
      </c>
      <c r="C30" s="13" t="s">
        <v>7</v>
      </c>
    </row>
    <row r="31" spans="1:3" ht="29.25" customHeight="1" x14ac:dyDescent="0.25">
      <c r="A31" s="15">
        <v>1</v>
      </c>
      <c r="B31" s="27" t="s">
        <v>28</v>
      </c>
      <c r="C31" s="17">
        <f>SUM([1]январь!G31,[1]февраль!G31,[1]март!G31,[1]апрель!G31,[1]май!G31,[1]июнь!G31+[1]июль!G31+[1]август!G31+[1]сент!G31+[1]окт!G31+[1]ноя!G31+[1]дек!G31)</f>
        <v>93882.639999999985</v>
      </c>
    </row>
    <row r="32" spans="1:3" ht="47.25" customHeight="1" x14ac:dyDescent="0.25">
      <c r="A32" s="15">
        <v>2</v>
      </c>
      <c r="B32" s="16" t="s">
        <v>29</v>
      </c>
      <c r="C32" s="17">
        <f>[1]август!G32</f>
        <v>35853</v>
      </c>
    </row>
    <row r="33" spans="1:5" ht="27.75" customHeight="1" x14ac:dyDescent="0.25">
      <c r="A33" s="15">
        <f>A32+1</f>
        <v>3</v>
      </c>
      <c r="B33" s="16" t="s">
        <v>30</v>
      </c>
      <c r="C33" s="17">
        <f>[1]август!G33</f>
        <v>25857</v>
      </c>
    </row>
    <row r="34" spans="1:5" s="28" customFormat="1" x14ac:dyDescent="0.25">
      <c r="A34" s="22" t="s">
        <v>27</v>
      </c>
      <c r="B34" s="22"/>
      <c r="C34" s="17">
        <f>C31+C32+C33</f>
        <v>155592.63999999998</v>
      </c>
    </row>
    <row r="35" spans="1:5" s="23" customFormat="1" x14ac:dyDescent="0.25">
      <c r="A35" s="29" t="s">
        <v>31</v>
      </c>
      <c r="B35" s="29"/>
      <c r="C35" s="17">
        <f>C34+C28</f>
        <v>922281.94000000006</v>
      </c>
    </row>
    <row r="36" spans="1:5" s="2" customFormat="1" ht="18.75" x14ac:dyDescent="0.3">
      <c r="A36" s="30"/>
      <c r="B36" s="31" t="s">
        <v>32</v>
      </c>
      <c r="C36" s="32">
        <f>C4-C35</f>
        <v>69202.029999999912</v>
      </c>
    </row>
    <row r="37" spans="1:5" s="25" customFormat="1" ht="18" customHeight="1" x14ac:dyDescent="0.3">
      <c r="A37" s="33"/>
      <c r="B37" s="34"/>
      <c r="C37" s="34"/>
      <c r="D37" s="35"/>
      <c r="E37" s="35"/>
    </row>
    <row r="38" spans="1:5" s="25" customFormat="1" ht="25.5" customHeight="1" x14ac:dyDescent="0.3">
      <c r="A38" s="33"/>
      <c r="B38" s="36"/>
      <c r="C38" s="36"/>
      <c r="D38" s="35"/>
      <c r="E38" s="35"/>
    </row>
    <row r="39" spans="1:5" s="25" customFormat="1" ht="28.5" customHeight="1" x14ac:dyDescent="0.3">
      <c r="A39" s="33"/>
      <c r="B39" s="34"/>
      <c r="C39" s="34"/>
      <c r="D39" s="35"/>
      <c r="E39" s="35"/>
    </row>
    <row r="40" spans="1:5" s="25" customFormat="1" ht="15.75" customHeight="1" x14ac:dyDescent="0.3">
      <c r="A40" s="33"/>
      <c r="B40" s="34"/>
      <c r="C40" s="34"/>
      <c r="D40" s="35"/>
      <c r="E40" s="35"/>
    </row>
    <row r="41" spans="1:5" s="25" customFormat="1" ht="15.75" customHeight="1" x14ac:dyDescent="0.3">
      <c r="A41" s="33"/>
      <c r="B41" s="34"/>
      <c r="C41" s="34"/>
      <c r="D41" s="35"/>
      <c r="E41" s="35"/>
    </row>
    <row r="42" spans="1:5" s="41" customFormat="1" ht="18" x14ac:dyDescent="0.25">
      <c r="A42" s="37"/>
      <c r="B42" s="38"/>
      <c r="C42" s="39"/>
      <c r="D42" s="40"/>
      <c r="E42" s="40"/>
    </row>
    <row r="43" spans="1:5" s="41" customFormat="1" ht="18" customHeight="1" x14ac:dyDescent="0.3">
      <c r="A43" s="42"/>
      <c r="B43" s="42"/>
      <c r="C43" s="43"/>
      <c r="D43" s="44"/>
      <c r="E43" s="44"/>
    </row>
    <row r="44" spans="1:5" s="25" customFormat="1" ht="18.75" x14ac:dyDescent="0.3">
      <c r="A44" s="14"/>
      <c r="B44" s="14"/>
      <c r="C44" s="45"/>
      <c r="D44" s="2"/>
      <c r="E44" s="2"/>
    </row>
    <row r="45" spans="1:5" s="25" customFormat="1" ht="18.75" x14ac:dyDescent="0.3">
      <c r="A45" s="14"/>
      <c r="B45" s="14"/>
      <c r="C45" s="45"/>
      <c r="D45" s="2"/>
      <c r="E45" s="2"/>
    </row>
    <row r="46" spans="1:5" s="25" customFormat="1" ht="18.75" x14ac:dyDescent="0.3">
      <c r="A46" s="14"/>
      <c r="B46" s="14"/>
      <c r="C46" s="45"/>
      <c r="D46" s="2"/>
      <c r="E46" s="2"/>
    </row>
    <row r="47" spans="1:5" s="25" customFormat="1" ht="18.75" x14ac:dyDescent="0.3">
      <c r="A47" s="14"/>
      <c r="B47" s="14"/>
      <c r="C47" s="45"/>
      <c r="D47" s="2"/>
      <c r="E47" s="2"/>
    </row>
    <row r="48" spans="1:5" s="25" customFormat="1" ht="18.75" x14ac:dyDescent="0.3">
      <c r="A48" s="14"/>
      <c r="B48" s="14"/>
      <c r="C48" s="45"/>
      <c r="D48" s="2"/>
      <c r="E48" s="2"/>
    </row>
    <row r="49" spans="1:5" s="25" customFormat="1" ht="18.75" x14ac:dyDescent="0.3">
      <c r="A49" s="2"/>
      <c r="B49" s="2"/>
      <c r="C49" s="45"/>
      <c r="D49" s="2"/>
      <c r="E49" s="2"/>
    </row>
    <row r="50" spans="1:5" s="25" customFormat="1" ht="18.75" x14ac:dyDescent="0.3">
      <c r="A50" s="2"/>
      <c r="B50" s="2"/>
      <c r="C50" s="45"/>
      <c r="D50" s="2"/>
      <c r="E50" s="2"/>
    </row>
    <row r="51" spans="1:5" s="25" customFormat="1" ht="18.75" x14ac:dyDescent="0.3">
      <c r="A51" s="2"/>
      <c r="B51" s="2"/>
      <c r="C51" s="45"/>
      <c r="D51" s="2"/>
      <c r="E51" s="2"/>
    </row>
    <row r="52" spans="1:5" s="25" customFormat="1" ht="18.75" x14ac:dyDescent="0.3">
      <c r="A52" s="2"/>
      <c r="B52" s="2"/>
      <c r="C52" s="45"/>
      <c r="D52" s="2"/>
      <c r="E52" s="2"/>
    </row>
    <row r="53" spans="1:5" ht="18.75" x14ac:dyDescent="0.3">
      <c r="A53" s="14"/>
      <c r="B53" s="14"/>
      <c r="C53" s="45"/>
      <c r="D53" s="14"/>
      <c r="E53" s="14"/>
    </row>
    <row r="54" spans="1:5" ht="18" x14ac:dyDescent="0.25">
      <c r="A54" s="46"/>
      <c r="B54" s="46"/>
      <c r="C54" s="47"/>
      <c r="D54" s="46"/>
      <c r="E54" s="46"/>
    </row>
    <row r="55" spans="1:5" ht="18" x14ac:dyDescent="0.25">
      <c r="A55" s="46"/>
      <c r="B55" s="46"/>
      <c r="C55" s="47"/>
      <c r="D55" s="46"/>
      <c r="E55" s="46"/>
    </row>
    <row r="56" spans="1:5" ht="18" x14ac:dyDescent="0.25">
      <c r="A56" s="46"/>
      <c r="B56" s="46"/>
      <c r="C56" s="47"/>
      <c r="D56" s="46"/>
      <c r="E56" s="46"/>
    </row>
    <row r="57" spans="1:5" ht="18" x14ac:dyDescent="0.25">
      <c r="A57" s="46"/>
      <c r="B57" s="46"/>
      <c r="C57" s="47"/>
      <c r="D57" s="46"/>
      <c r="E57" s="46"/>
    </row>
    <row r="58" spans="1:5" ht="18" x14ac:dyDescent="0.25">
      <c r="A58" s="46"/>
      <c r="B58" s="46"/>
      <c r="C58" s="47"/>
      <c r="D58" s="46"/>
      <c r="E58" s="46"/>
    </row>
    <row r="59" spans="1:5" ht="18" x14ac:dyDescent="0.25">
      <c r="A59" s="46"/>
      <c r="B59" s="46"/>
      <c r="C59" s="47"/>
      <c r="D59" s="46"/>
      <c r="E59" s="46"/>
    </row>
  </sheetData>
  <mergeCells count="9">
    <mergeCell ref="A39:C39"/>
    <mergeCell ref="A40:C40"/>
    <mergeCell ref="A41:C41"/>
    <mergeCell ref="B2:C2"/>
    <mergeCell ref="A28:B28"/>
    <mergeCell ref="A34:B34"/>
    <mergeCell ref="A35:B35"/>
    <mergeCell ref="A37:C37"/>
    <mergeCell ref="A38:C38"/>
  </mergeCells>
  <pageMargins left="0.31496062992125984" right="0.15748031496062992" top="0.31496062992125984" bottom="0.31496062992125984" header="0.15748031496062992" footer="0.15748031496062992"/>
  <pageSetup paperSize="9" scale="55" orientation="portrait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2022-02-28T06:11:06Z</dcterms:created>
  <dcterms:modified xsi:type="dcterms:W3CDTF">2022-02-28T06:11:31Z</dcterms:modified>
</cp:coreProperties>
</file>