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7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год!$A$1:$E$46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37" i="1" s="1"/>
  <c r="C35" i="1"/>
  <c r="C34" i="1"/>
  <c r="A34" i="1"/>
  <c r="C33" i="1"/>
  <c r="C32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9" i="1"/>
</calcChain>
</file>

<file path=xl/sharedStrings.xml><?xml version="1.0" encoding="utf-8"?>
<sst xmlns="http://schemas.openxmlformats.org/spreadsheetml/2006/main" count="38" uniqueCount="34">
  <si>
    <t>Доходы и расходы ООО КА "Ирбис"  по управлению и обслуживанию МКД ул. Новаторов д. 7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</si>
  <si>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</si>
  <si>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</si>
  <si>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</si>
  <si>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в 2021г.</t>
  </si>
  <si>
    <t>№</t>
  </si>
  <si>
    <t>Наименование работы</t>
  </si>
  <si>
    <t>Выполнено  услуг (работ) за 2021 год</t>
  </si>
  <si>
    <t>Осмотр технических этажей, чердаков и подвальных помещений</t>
  </si>
  <si>
    <t xml:space="preserve">Осмотр мест общего пользования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</si>
  <si>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</si>
  <si>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</si>
  <si>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</si>
  <si>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</si>
  <si>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</si>
  <si>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</si>
  <si>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</si>
  <si>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</si>
  <si>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Содержание, техническое обслуживание и ремонт лифтов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</si>
  <si>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</si>
  <si>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</si>
  <si>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</si>
  <si>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</si>
  <si>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</si>
  <si>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</si>
  <si>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</si>
  <si>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</si>
  <si>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</si>
  <si>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</si>
  <si>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Гидравлические испытания системы отопления</t>
  </si>
  <si>
    <t>Промывка системы отопления</t>
  </si>
  <si>
    <t>Всего: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</si>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</sst>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8" fillId="2" borderId="3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8" fillId="2" borderId="0" xfId="0" applyFont="1" applyFill="1" applyAlignment="1">
      <alignment wrapText="1"/>
    </xf>
    <xf numFmtId="0" fontId="9" fillId="2" borderId="4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6" fillId="2" borderId="4" xfId="0" applyFont="1" applyFill="1" applyBorder="1" applyAlignment="1">
      <alignment horizontal="right" wrapText="1"/>
    </xf>
    <xf numFmtId="0" fontId="6" fillId="2" borderId="0" xfId="0" applyFont="1" applyFill="1" applyAlignment="1">
      <alignment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4" fontId="10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7/&#1085;&#1086;&#1074;%207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328.28800000000001</v>
          </cell>
        </row>
        <row r="9">
          <cell r="G9">
            <v>697.61200000000008</v>
          </cell>
        </row>
        <row r="10">
          <cell r="G10">
            <v>738.64800000000002</v>
          </cell>
        </row>
        <row r="11">
          <cell r="G11">
            <v>2051.8000000000002</v>
          </cell>
        </row>
        <row r="12">
          <cell r="G12">
            <v>1723.5120000000002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1928.692</v>
          </cell>
        </row>
        <row r="16">
          <cell r="G16">
            <v>5827.1120000000001</v>
          </cell>
        </row>
        <row r="17">
          <cell r="G17">
            <v>13788.096000000003</v>
          </cell>
        </row>
        <row r="18">
          <cell r="G18">
            <v>11766</v>
          </cell>
        </row>
        <row r="19">
          <cell r="G19">
            <v>1313.152</v>
          </cell>
        </row>
        <row r="20">
          <cell r="G20">
            <v>615.54000000000008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779.68400000000008</v>
          </cell>
        </row>
        <row r="24">
          <cell r="G24">
            <v>6483.688000000001</v>
          </cell>
        </row>
        <row r="25">
          <cell r="G25">
            <v>533.46800000000007</v>
          </cell>
        </row>
        <row r="26">
          <cell r="G26">
            <v>5047.4280000000008</v>
          </cell>
        </row>
        <row r="27">
          <cell r="G27">
            <v>9109.992000000002</v>
          </cell>
        </row>
        <row r="28">
          <cell r="G28">
            <v>63717.566000000013</v>
          </cell>
        </row>
        <row r="31">
          <cell r="G31">
            <v>12458.779999999999</v>
          </cell>
        </row>
        <row r="34">
          <cell r="G34">
            <v>12458.779999999999</v>
          </cell>
        </row>
        <row r="35">
          <cell r="G35">
            <v>76176.34600000002</v>
          </cell>
        </row>
      </sheetData>
      <sheetData sheetId="1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9109.992000000002</v>
          </cell>
        </row>
        <row r="28">
          <cell r="G28">
            <v>68452.256000000008</v>
          </cell>
        </row>
        <row r="31">
          <cell r="G31">
            <v>22349.85</v>
          </cell>
        </row>
        <row r="34">
          <cell r="G34">
            <v>22349.85</v>
          </cell>
        </row>
        <row r="35">
          <cell r="G35">
            <v>90802.106</v>
          </cell>
        </row>
      </sheetData>
      <sheetData sheetId="2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9109.992000000002</v>
          </cell>
        </row>
        <row r="28">
          <cell r="G28">
            <v>68452.256000000008</v>
          </cell>
        </row>
        <row r="31">
          <cell r="G31">
            <v>68.819999999999993</v>
          </cell>
        </row>
        <row r="34">
          <cell r="G34">
            <v>68.819999999999993</v>
          </cell>
        </row>
        <row r="35">
          <cell r="G35">
            <v>68521.076000000015</v>
          </cell>
        </row>
      </sheetData>
      <sheetData sheetId="3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9109.992000000002</v>
          </cell>
        </row>
        <row r="28">
          <cell r="G28">
            <v>68452.256000000008</v>
          </cell>
        </row>
        <row r="31">
          <cell r="G31">
            <v>102139.39000000001</v>
          </cell>
        </row>
        <row r="34">
          <cell r="G34">
            <v>102139.39000000001</v>
          </cell>
        </row>
        <row r="35">
          <cell r="G35">
            <v>170591.64600000001</v>
          </cell>
        </row>
      </sheetData>
      <sheetData sheetId="4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9109.992000000002</v>
          </cell>
        </row>
        <row r="28">
          <cell r="G28">
            <v>68452.256000000008</v>
          </cell>
        </row>
        <row r="31">
          <cell r="G31">
            <v>6852.3099999999995</v>
          </cell>
        </row>
        <row r="34">
          <cell r="G34">
            <v>6852.3099999999995</v>
          </cell>
        </row>
        <row r="35">
          <cell r="G35">
            <v>75304.566000000006</v>
          </cell>
        </row>
      </sheetData>
      <sheetData sheetId="5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9109.992000000002</v>
          </cell>
        </row>
        <row r="28">
          <cell r="G28">
            <v>68452.256000000008</v>
          </cell>
        </row>
        <row r="31">
          <cell r="G31">
            <v>1907.6</v>
          </cell>
        </row>
        <row r="34">
          <cell r="G34">
            <v>1907.6</v>
          </cell>
        </row>
        <row r="35">
          <cell r="G35">
            <v>70359.856000000014</v>
          </cell>
        </row>
      </sheetData>
      <sheetData sheetId="6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9520.3520000000008</v>
          </cell>
        </row>
        <row r="28">
          <cell r="G28">
            <v>68862.616000000009</v>
          </cell>
        </row>
        <row r="31">
          <cell r="G31">
            <v>1553.14</v>
          </cell>
        </row>
        <row r="34">
          <cell r="G34">
            <v>1553.14</v>
          </cell>
        </row>
        <row r="35">
          <cell r="G35">
            <v>70415.756000000008</v>
          </cell>
        </row>
      </sheetData>
      <sheetData sheetId="7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9520.3520000000008</v>
          </cell>
        </row>
        <row r="28">
          <cell r="G28">
            <v>68862.616000000009</v>
          </cell>
        </row>
        <row r="31">
          <cell r="G31">
            <v>7239.9500000000007</v>
          </cell>
        </row>
        <row r="32">
          <cell r="G32">
            <v>32281.760000000002</v>
          </cell>
        </row>
        <row r="33">
          <cell r="G33">
            <v>23281.440000000002</v>
          </cell>
        </row>
        <row r="34">
          <cell r="G34">
            <v>62803.150000000009</v>
          </cell>
        </row>
        <row r="35">
          <cell r="G35">
            <v>131665.766</v>
          </cell>
        </row>
      </sheetData>
      <sheetData sheetId="8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9520.3520000000008</v>
          </cell>
        </row>
        <row r="28">
          <cell r="G28">
            <v>68862.616000000009</v>
          </cell>
        </row>
        <row r="31">
          <cell r="G31">
            <v>3505.87</v>
          </cell>
        </row>
        <row r="34">
          <cell r="G34">
            <v>3505.87</v>
          </cell>
        </row>
        <row r="35">
          <cell r="G35">
            <v>72368.486000000004</v>
          </cell>
        </row>
      </sheetData>
      <sheetData sheetId="9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9520.3520000000008</v>
          </cell>
        </row>
        <row r="28">
          <cell r="G28">
            <v>68862.616000000009</v>
          </cell>
        </row>
        <row r="31">
          <cell r="G31">
            <v>117816.44</v>
          </cell>
        </row>
        <row r="34">
          <cell r="G34">
            <v>117816.44</v>
          </cell>
        </row>
        <row r="35">
          <cell r="G35">
            <v>186679.05600000001</v>
          </cell>
        </row>
      </sheetData>
      <sheetData sheetId="10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9520.3520000000008</v>
          </cell>
        </row>
        <row r="28">
          <cell r="G28">
            <v>68862.616000000009</v>
          </cell>
        </row>
        <row r="31">
          <cell r="G31">
            <v>43739.06</v>
          </cell>
        </row>
        <row r="34">
          <cell r="G34">
            <v>43739.06</v>
          </cell>
        </row>
        <row r="35">
          <cell r="G35">
            <v>112601.67600000001</v>
          </cell>
        </row>
      </sheetData>
      <sheetData sheetId="11">
        <row r="8">
          <cell r="G8">
            <v>328.28800000000001</v>
          </cell>
        </row>
        <row r="9">
          <cell r="G9">
            <v>738.64800000000002</v>
          </cell>
        </row>
        <row r="10">
          <cell r="G10">
            <v>779.68400000000008</v>
          </cell>
        </row>
        <row r="11">
          <cell r="G11">
            <v>2133.8720000000003</v>
          </cell>
        </row>
        <row r="12">
          <cell r="G12">
            <v>1805.5840000000001</v>
          </cell>
        </row>
        <row r="13">
          <cell r="G13">
            <v>205.18000000000004</v>
          </cell>
        </row>
        <row r="14">
          <cell r="G14">
            <v>328.28800000000001</v>
          </cell>
        </row>
        <row r="15">
          <cell r="G15">
            <v>2010.7640000000001</v>
          </cell>
        </row>
        <row r="16">
          <cell r="G16">
            <v>7673.7320000000009</v>
          </cell>
        </row>
        <row r="17">
          <cell r="G17">
            <v>14280.528000000002</v>
          </cell>
        </row>
        <row r="18">
          <cell r="G18">
            <v>12191.92</v>
          </cell>
        </row>
        <row r="19">
          <cell r="G19">
            <v>2462.1600000000003</v>
          </cell>
        </row>
        <row r="20">
          <cell r="G20">
            <v>656.57600000000002</v>
          </cell>
        </row>
        <row r="21">
          <cell r="G21">
            <v>287.25200000000007</v>
          </cell>
        </row>
        <row r="22">
          <cell r="G22">
            <v>164.14400000000001</v>
          </cell>
        </row>
        <row r="23">
          <cell r="G23">
            <v>820.72000000000014</v>
          </cell>
        </row>
        <row r="24">
          <cell r="G24">
            <v>6729.9040000000005</v>
          </cell>
        </row>
        <row r="25">
          <cell r="G25">
            <v>533.46800000000007</v>
          </cell>
        </row>
        <row r="26">
          <cell r="G26">
            <v>5211.5720000000001</v>
          </cell>
        </row>
        <row r="27">
          <cell r="G27">
            <v>9520.3520000000008</v>
          </cell>
        </row>
        <row r="28">
          <cell r="G28">
            <v>68862.616000000009</v>
          </cell>
        </row>
        <row r="31">
          <cell r="G31">
            <v>35344.410000000003</v>
          </cell>
        </row>
        <row r="34">
          <cell r="G34">
            <v>35344.410000000003</v>
          </cell>
        </row>
        <row r="35">
          <cell r="G35">
            <v>104207.02600000001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zoomScale="85" zoomScaleNormal="85" zoomScaleSheetLayoutView="85" workbookViewId="0">
      <selection activeCell="E11" sqref="E11"/>
    </sheetView>
  </sheetViews>
  <sheetFormatPr defaultRowHeight="15.75" x14ac:dyDescent="0.25"/>
  <cols>
    <col min="1" max="1" width="10.85546875" style="1" customWidth="1"/>
    <col min="2" max="2" width="80.7109375" style="1" customWidth="1"/>
    <col min="3" max="3" width="25.42578125" style="38" customWidth="1"/>
    <col min="4" max="4" width="9.140625" style="1" customWidth="1"/>
    <col min="5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84" width="9.140625" style="1"/>
  </cols>
  <sheetData>
    <row r="1" spans="1:5" s="2" customFormat="1" x14ac:dyDescent="0.25">
      <c r="A1" s="1"/>
      <c r="C1" s="3"/>
    </row>
    <row r="2" spans="1:5" s="2" customFormat="1" ht="62.25" customHeight="1" x14ac:dyDescent="0.25">
      <c r="B2" s="4" t="s">
        <v>0</v>
      </c>
      <c r="C2" s="5"/>
    </row>
    <row r="3" spans="1:5" s="2" customFormat="1" ht="15" x14ac:dyDescent="0.25">
      <c r="C3" s="3"/>
    </row>
    <row r="4" spans="1:5" s="2" customFormat="1" ht="31.5" x14ac:dyDescent="0.25">
      <c r="A4" s="6">
        <v>1</v>
      </c>
      <c r="B4" s="7" t="s">
        <v>1</v>
      </c>
      <c r="C4" s="8">
        <v>954887.74</v>
      </c>
    </row>
    <row r="5" spans="1:5" s="2" customFormat="1" ht="39.6" customHeight="1" x14ac:dyDescent="0.25">
      <c r="A5" s="9">
        <v>2</v>
      </c>
      <c r="B5" s="7" t="s">
        <v>2</v>
      </c>
      <c r="C5" s="10">
        <v>925397.59</v>
      </c>
    </row>
    <row r="6" spans="1:5" s="2" customFormat="1" ht="33" customHeight="1" x14ac:dyDescent="0.25">
      <c r="A6" s="9">
        <v>3</v>
      </c>
      <c r="B6" s="11" t="s">
        <v>3</v>
      </c>
      <c r="C6" s="12">
        <v>100515.02</v>
      </c>
    </row>
    <row r="7" spans="1:5" s="2" customFormat="1" ht="27" customHeight="1" x14ac:dyDescent="0.25">
      <c r="A7" s="9">
        <v>4</v>
      </c>
      <c r="B7" s="11" t="s">
        <v>4</v>
      </c>
      <c r="C7" s="13">
        <v>3</v>
      </c>
    </row>
    <row r="8" spans="1:5" ht="31.5" x14ac:dyDescent="0.25">
      <c r="A8" s="14" t="s">
        <v>5</v>
      </c>
      <c r="B8" s="14" t="s">
        <v>6</v>
      </c>
      <c r="C8" s="15" t="s">
        <v>7</v>
      </c>
      <c r="D8" s="16"/>
      <c r="E8" s="16"/>
    </row>
    <row r="9" spans="1:5" x14ac:dyDescent="0.25">
      <c r="A9" s="9">
        <v>1</v>
      </c>
      <c r="B9" s="17" t="s">
        <v>8</v>
      </c>
      <c r="C9" s="10">
        <f>SUM([1]январь!G8,[1]февраль!G8,[1]март!G8,[1]апрель!G8,[1]май!G8,[1]июнь!G8,[1]июль!G8,[1]август!G8,[1]сент!G8,[1]окт!G8,[1]ноя!G8,[1]дек!G8)</f>
        <v>3939.4560000000001</v>
      </c>
    </row>
    <row r="10" spans="1:5" x14ac:dyDescent="0.25">
      <c r="A10" s="9">
        <f>A9+1</f>
        <v>2</v>
      </c>
      <c r="B10" s="17" t="s">
        <v>9</v>
      </c>
      <c r="C10" s="10">
        <f>SUM([1]январь!G9,[1]февраль!G9,[1]март!G9,[1]апрель!G9,[1]май!G9,[1]июнь!G9,[1]июль!G9,[1]август!G9,[1]сент!G9,[1]окт!G9,[1]ноя!G9,[1]дек!G9)</f>
        <v>8822.7400000000016</v>
      </c>
    </row>
    <row r="11" spans="1:5" x14ac:dyDescent="0.25">
      <c r="A11" s="9">
        <f t="shared" ref="A11:A28" si="0">A10+1</f>
        <v>3</v>
      </c>
      <c r="B11" s="17" t="s">
        <v>10</v>
      </c>
      <c r="C11" s="10">
        <f>SUM([1]январь!G10,[1]февраль!G10,[1]март!G10,[1]апрель!G10,[1]май!G10,[1]июнь!G10,[1]июль!G10,[1]август!G10,[1]сент!G10,[1]окт!G10,[1]ноя!G10,[1]дек!G10)</f>
        <v>9315.1720000000005</v>
      </c>
    </row>
    <row r="12" spans="1:5" x14ac:dyDescent="0.25">
      <c r="A12" s="9">
        <f t="shared" si="0"/>
        <v>4</v>
      </c>
      <c r="B12" s="17" t="s">
        <v>11</v>
      </c>
      <c r="C12" s="10">
        <f>SUM([1]январь!G11,[1]февраль!G11,[1]март!G11,[1]апрель!G11,[1]май!G11,[1]июнь!G11,[1]июль!G11,[1]август!G11,[1]сент!G11,[1]окт!G11,[1]ноя!G11,[1]дек!G11)</f>
        <v>25524.391999999996</v>
      </c>
    </row>
    <row r="13" spans="1:5" x14ac:dyDescent="0.25">
      <c r="A13" s="9">
        <f t="shared" si="0"/>
        <v>5</v>
      </c>
      <c r="B13" s="17" t="s">
        <v>12</v>
      </c>
      <c r="C13" s="10">
        <f>SUM([1]январь!G12,[1]февраль!G12,[1]март!G12,[1]апрель!G12,[1]май!G12,[1]июнь!G12,[1]июль!G12,[1]август!G12,[1]сент!G12,[1]окт!G12,[1]ноя!G12,[1]дек!G12)</f>
        <v>21584.936000000002</v>
      </c>
    </row>
    <row r="14" spans="1:5" x14ac:dyDescent="0.25">
      <c r="A14" s="9">
        <f t="shared" si="0"/>
        <v>6</v>
      </c>
      <c r="B14" s="17" t="s">
        <v>13</v>
      </c>
      <c r="C14" s="10">
        <f>SUM([1]январь!G13,[1]февраль!G13,[1]март!G13,[1]апрель!G13,[1]май!G13,[1]июнь!G13,[1]июль!G13,[1]август!G13,[1]сент!G13,[1]окт!G13,[1]ноя!G13,[1]дек!G13)</f>
        <v>2462.16</v>
      </c>
    </row>
    <row r="15" spans="1:5" x14ac:dyDescent="0.25">
      <c r="A15" s="9">
        <f t="shared" si="0"/>
        <v>7</v>
      </c>
      <c r="B15" s="17" t="s">
        <v>14</v>
      </c>
      <c r="C15" s="10">
        <f>SUM([1]январь!G14,[1]февраль!G14,[1]март!G14,[1]апрель!G14,[1]май!G14,[1]июнь!G14,[1]июль!G14,[1]август!G14,[1]сент!G14,[1]окт!G14,[1]ноя!G14,[1]дек!G14)</f>
        <v>3939.4560000000001</v>
      </c>
    </row>
    <row r="16" spans="1:5" x14ac:dyDescent="0.25">
      <c r="A16" s="9">
        <f t="shared" si="0"/>
        <v>8</v>
      </c>
      <c r="B16" s="17" t="s">
        <v>15</v>
      </c>
      <c r="C16" s="10">
        <f>SUM([1]январь!G15,[1]февраль!G15,[1]март!G15,[1]апрель!G15,[1]май!G15,[1]июнь!G15,[1]июль!G15,[1]август!G15,[1]сент!G15,[1]окт!G15,[1]ноя!G15,[1]дек!G15)</f>
        <v>24047.095999999994</v>
      </c>
    </row>
    <row r="17" spans="1:3" x14ac:dyDescent="0.25">
      <c r="A17" s="9">
        <f t="shared" si="0"/>
        <v>9</v>
      </c>
      <c r="B17" s="17" t="s">
        <v>16</v>
      </c>
      <c r="C17" s="10">
        <f>SUM([1]январь!G16,[1]февраль!G16,[1]март!G16,[1]апрель!G16,[1]май!G16,[1]июнь!G16,[1]июль!G16,[1]август!G16,[1]сент!G16,[1]окт!G16,[1]ноя!G16,[1]дек!G16)</f>
        <v>90238.164000000019</v>
      </c>
    </row>
    <row r="18" spans="1:3" ht="31.5" x14ac:dyDescent="0.25">
      <c r="A18" s="9">
        <f t="shared" si="0"/>
        <v>10</v>
      </c>
      <c r="B18" s="17" t="s">
        <v>17</v>
      </c>
      <c r="C18" s="10">
        <f>SUM([1]январь!G17,[1]февраль!G17,[1]март!G17,[1]апрель!G17,[1]май!G17,[1]июнь!G17,[1]июль!G17,[1]август!G17,[1]сент!G17,[1]окт!G17,[1]ноя!G17,[1]дек!G17)</f>
        <v>170873.90400000001</v>
      </c>
    </row>
    <row r="19" spans="1:3" x14ac:dyDescent="0.25">
      <c r="A19" s="9">
        <f t="shared" si="0"/>
        <v>11</v>
      </c>
      <c r="B19" s="18" t="s">
        <v>18</v>
      </c>
      <c r="C19" s="10">
        <f>SUM([1]январь!G18,[1]февраль!G18,[1]март!G18,[1]апрель!G18,[1]май!G18,[1]июнь!G18,[1]июль!G18,[1]август!G18,[1]сент!G18,[1]окт!G18,[1]ноя!G18,[1]дек!G18)</f>
        <v>145877.12</v>
      </c>
    </row>
    <row r="20" spans="1:3" ht="31.5" x14ac:dyDescent="0.25">
      <c r="A20" s="9">
        <f t="shared" si="0"/>
        <v>12</v>
      </c>
      <c r="B20" s="17" t="s">
        <v>19</v>
      </c>
      <c r="C20" s="10">
        <f>SUM([1]январь!G19,[1]февраль!G19,[1]март!G19,[1]апрель!G19,[1]май!G19,[1]июнь!G19,[1]июль!G19,[1]август!G19,[1]сент!G19,[1]окт!G19,[1]ноя!G19,[1]дек!G19)</f>
        <v>28396.912</v>
      </c>
    </row>
    <row r="21" spans="1:3" x14ac:dyDescent="0.25">
      <c r="A21" s="9">
        <f t="shared" si="0"/>
        <v>13</v>
      </c>
      <c r="B21" s="17" t="s">
        <v>20</v>
      </c>
      <c r="C21" s="10">
        <f>SUM([1]январь!G20,[1]февраль!G20,[1]март!G20,[1]апрель!G20,[1]май!G20,[1]июнь!G20,[1]июль!G20,[1]август!G20,[1]сент!G20,[1]окт!G20,[1]ноя!G20,[1]дек!G20)</f>
        <v>7837.8760000000002</v>
      </c>
    </row>
    <row r="22" spans="1:3" x14ac:dyDescent="0.25">
      <c r="A22" s="9">
        <f t="shared" si="0"/>
        <v>14</v>
      </c>
      <c r="B22" s="17" t="s">
        <v>21</v>
      </c>
      <c r="C22" s="10">
        <f>SUM([1]январь!G21,[1]февраль!G21,[1]март!G21,[1]апрель!G21,[1]май!G21,[1]июнь!G21,[1]июль!G21,[1]август!G21,[1]сент!G21,[1]окт!G21,[1]ноя!G21,[1]дек!G21)</f>
        <v>3447.0239999999999</v>
      </c>
    </row>
    <row r="23" spans="1:3" x14ac:dyDescent="0.25">
      <c r="A23" s="9">
        <f t="shared" si="0"/>
        <v>15</v>
      </c>
      <c r="B23" s="17" t="s">
        <v>22</v>
      </c>
      <c r="C23" s="10">
        <f>SUM([1]январь!G22,[1]февраль!G22,[1]март!G22,[1]апрель!G22,[1]май!G22,[1]июнь!G22,[1]июль!G22,[1]август!G22,[1]сент!G22,[1]окт!G22,[1]ноя!G22,[1]дек!G22)</f>
        <v>1969.7280000000001</v>
      </c>
    </row>
    <row r="24" spans="1:3" ht="31.5" x14ac:dyDescent="0.25">
      <c r="A24" s="9">
        <f t="shared" si="0"/>
        <v>16</v>
      </c>
      <c r="B24" s="17" t="s">
        <v>23</v>
      </c>
      <c r="C24" s="10">
        <f>SUM([1]январь!G23,[1]февраль!G23,[1]март!G23,[1]апрель!G23,[1]май!G23,[1]июнь!G23,[1]июль!G23,[1]август!G23,[1]сент!G23,[1]окт!G23,[1]ноя!G23,[1]дек!G23)</f>
        <v>9807.6040000000012</v>
      </c>
    </row>
    <row r="25" spans="1:3" x14ac:dyDescent="0.25">
      <c r="A25" s="9">
        <f t="shared" si="0"/>
        <v>17</v>
      </c>
      <c r="B25" s="18" t="s">
        <v>24</v>
      </c>
      <c r="C25" s="10">
        <f>SUM([1]январь!G24,[1]февраль!G24,[1]март!G24,[1]апрель!G24,[1]май!G24,[1]июнь!G24,[1]июль!G24,[1]август!G24,[1]сент!G24,[1]окт!G24,[1]ноя!G24,[1]дек!G24)</f>
        <v>80512.631999999998</v>
      </c>
    </row>
    <row r="26" spans="1:3" x14ac:dyDescent="0.25">
      <c r="A26" s="9">
        <f t="shared" si="0"/>
        <v>18</v>
      </c>
      <c r="B26" s="18" t="s">
        <v>25</v>
      </c>
      <c r="C26" s="10">
        <f>SUM([1]январь!G25,[1]февраль!G25,[1]март!G25,[1]апрель!G25,[1]май!G25,[1]июнь!G25,[1]июль!G25,[1]август!G25,[1]сент!G25,[1]окт!G25,[1]ноя!G25,[1]дек!G25)</f>
        <v>6401.6159999999991</v>
      </c>
    </row>
    <row r="27" spans="1:3" x14ac:dyDescent="0.25">
      <c r="A27" s="9">
        <f t="shared" si="0"/>
        <v>19</v>
      </c>
      <c r="B27" s="19" t="s">
        <v>26</v>
      </c>
      <c r="C27" s="10">
        <f>SUM([1]январь!G26,[1]февраль!G26,[1]март!G26,[1]апрель!G26,[1]май!G26,[1]июнь!G26,[1]июль!G26,[1]август!G26,[1]сент!G26,[1]окт!G26,[1]ноя!G26,[1]дек!G26)</f>
        <v>62374.720000000001</v>
      </c>
    </row>
    <row r="28" spans="1:3" ht="31.5" x14ac:dyDescent="0.25">
      <c r="A28" s="9">
        <f t="shared" si="0"/>
        <v>20</v>
      </c>
      <c r="B28" s="17" t="s">
        <v>27</v>
      </c>
      <c r="C28" s="10">
        <f>SUM([1]январь!G27,[1]февраль!G27,[1]март!G27,[1]апрель!G27,[1]май!G27,[1]июнь!G27,[1]июль!G27,[1]август!G27,[1]сент!G27,[1]окт!G27,[1]ноя!G27,[1]дек!G27)</f>
        <v>111782.064</v>
      </c>
    </row>
    <row r="29" spans="1:3" s="22" customFormat="1" x14ac:dyDescent="0.25">
      <c r="A29" s="20"/>
      <c r="B29" s="21"/>
      <c r="C29" s="10">
        <f>SUM([1]январь!G28,[1]февраль!G28,[1]март!G28,[1]апрель!G28,[1]май!G28,[1]июнь!G28,[1]июль!G28,[1]август!G28,[1]сент!G28,[1]окт!G28,[1]ноя!G28,[1]дек!G28)</f>
        <v>819154.54200000025</v>
      </c>
    </row>
    <row r="30" spans="1:3" x14ac:dyDescent="0.25">
      <c r="A30" s="23" t="s">
        <v>28</v>
      </c>
      <c r="B30" s="24"/>
      <c r="C30" s="10"/>
    </row>
    <row r="31" spans="1:3" ht="32.450000000000003" customHeight="1" x14ac:dyDescent="0.25">
      <c r="A31" s="14" t="s">
        <v>5</v>
      </c>
      <c r="B31" s="14" t="s">
        <v>6</v>
      </c>
      <c r="C31" s="15" t="s">
        <v>7</v>
      </c>
    </row>
    <row r="32" spans="1:3" x14ac:dyDescent="0.25">
      <c r="A32" s="9">
        <v>1</v>
      </c>
      <c r="B32" s="11" t="s">
        <v>28</v>
      </c>
      <c r="C32" s="10">
        <f>SUM([1]январь!G31+[1]февраль!G31+[1]март!G31+[1]апрель!G31+[1]май!G31+[1]июнь!G31+[1]июль!G31+[1]август!G31+[1]сент!G31+[1]окт!G31+[1]ноя!G31+[1]дек!G31)</f>
        <v>354975.62</v>
      </c>
    </row>
    <row r="33" spans="1:3" x14ac:dyDescent="0.25">
      <c r="A33" s="9">
        <v>2</v>
      </c>
      <c r="B33" s="17" t="s">
        <v>29</v>
      </c>
      <c r="C33" s="10">
        <f>[1]август!G32</f>
        <v>32281.760000000002</v>
      </c>
    </row>
    <row r="34" spans="1:3" x14ac:dyDescent="0.25">
      <c r="A34" s="9">
        <f>A33+1</f>
        <v>3</v>
      </c>
      <c r="B34" s="17" t="s">
        <v>30</v>
      </c>
      <c r="C34" s="10">
        <f>[1]август!G33</f>
        <v>23281.440000000002</v>
      </c>
    </row>
    <row r="35" spans="1:3" s="26" customFormat="1" x14ac:dyDescent="0.25">
      <c r="A35" s="25" t="s">
        <v>31</v>
      </c>
      <c r="B35" s="25"/>
      <c r="C35" s="10">
        <f>SUM([1]январь!G34,[1]февраль!G34,[1]март!G34,[1]апрель!G34,[1]май!G34,[1]июнь!G34,[1]июль!G34,[1]август!G34,[1]сент!G34,[1]окт!G34,[1]ноя!G34,[1]дек!G34)</f>
        <v>410538.82000000007</v>
      </c>
    </row>
    <row r="36" spans="1:3" s="22" customFormat="1" x14ac:dyDescent="0.25">
      <c r="A36" s="20" t="s">
        <v>32</v>
      </c>
      <c r="B36" s="21"/>
      <c r="C36" s="10">
        <f>SUM([1]январь!G35,[1]февраль!G35,[1]март!G35,[1]апрель!G35,[1]май!G35,[1]июнь!G35,[1]июль!G35,[1]август!G35,[1]сент!G35,[1]окт!G35,[1]ноя!G35,[1]дек!G35)</f>
        <v>1229693.3620000002</v>
      </c>
    </row>
    <row r="37" spans="1:3" ht="25.5" customHeight="1" x14ac:dyDescent="0.3">
      <c r="A37" s="27"/>
      <c r="B37" s="28" t="s">
        <v>33</v>
      </c>
      <c r="C37" s="12">
        <f>C4-C36</f>
        <v>-274805.62200000021</v>
      </c>
    </row>
    <row r="38" spans="1:3" ht="27" customHeight="1" x14ac:dyDescent="0.3">
      <c r="A38" s="29"/>
      <c r="B38" s="30"/>
      <c r="C38" s="31"/>
    </row>
    <row r="39" spans="1:3" ht="19.5" customHeight="1" x14ac:dyDescent="0.3">
      <c r="A39" s="32"/>
      <c r="B39" s="33"/>
      <c r="C39" s="31"/>
    </row>
    <row r="40" spans="1:3" ht="25.5" customHeight="1" x14ac:dyDescent="0.3">
      <c r="A40" s="32"/>
      <c r="B40" s="33"/>
      <c r="C40" s="31"/>
    </row>
    <row r="41" spans="1:3" ht="46.5" customHeight="1" x14ac:dyDescent="0.3">
      <c r="A41" s="32"/>
      <c r="B41" s="33"/>
      <c r="C41" s="31"/>
    </row>
    <row r="42" spans="1:3" s="26" customFormat="1" ht="18.75" x14ac:dyDescent="0.3">
      <c r="A42" s="34"/>
      <c r="B42" s="34"/>
      <c r="C42" s="35"/>
    </row>
    <row r="43" spans="1:3" ht="18.75" x14ac:dyDescent="0.3">
      <c r="A43" s="36"/>
      <c r="B43" s="36"/>
      <c r="C43" s="37"/>
    </row>
    <row r="44" spans="1:3" ht="18.75" x14ac:dyDescent="0.3">
      <c r="A44" s="36"/>
      <c r="B44" s="36"/>
      <c r="C44" s="37"/>
    </row>
    <row r="45" spans="1:3" ht="18.75" x14ac:dyDescent="0.3">
      <c r="A45" s="36"/>
      <c r="B45" s="36"/>
      <c r="C45" s="37"/>
    </row>
    <row r="46" spans="1:3" ht="23.25" customHeight="1" x14ac:dyDescent="0.3">
      <c r="A46" s="36"/>
      <c r="B46" s="36"/>
      <c r="C46" s="37"/>
    </row>
    <row r="47" spans="1:3" ht="18.75" x14ac:dyDescent="0.3">
      <c r="A47" s="36"/>
      <c r="B47" s="36"/>
      <c r="C47" s="37"/>
    </row>
    <row r="48" spans="1:3" ht="18.75" x14ac:dyDescent="0.3">
      <c r="A48" s="36"/>
      <c r="B48" s="36"/>
      <c r="C48" s="37"/>
    </row>
    <row r="49" spans="1:3" ht="18.75" x14ac:dyDescent="0.3">
      <c r="A49" s="36"/>
      <c r="B49" s="36"/>
      <c r="C49" s="37"/>
    </row>
  </sheetData>
  <mergeCells count="5">
    <mergeCell ref="B2:C2"/>
    <mergeCell ref="A29:B29"/>
    <mergeCell ref="A30:B30"/>
    <mergeCell ref="A35:B35"/>
    <mergeCell ref="A36:B36"/>
  </mergeCells>
  <pageMargins left="0.70866141732283472" right="0.70866141732283472" top="0.15748031496062992" bottom="0.15748031496062992" header="0.15748031496062992" footer="0.1574803149606299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2022-02-28T06:55:25Z</dcterms:created>
  <dcterms:modified xsi:type="dcterms:W3CDTF">2022-02-28T06:55:56Z</dcterms:modified>
</cp:coreProperties>
</file>