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Птицеводов 5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4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9" i="1"/>
  <c r="C28" i="1" s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<sst xmlns="http://schemas.openxmlformats.org/spreadsheetml/2006/main" count="38" uniqueCount="33">
  <si>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Птицеводов д. 5</t>
  </si>
  <si>
    <t>,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</si>
  <si>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</si>
  <si>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</si>
  <si>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</si>
  <si>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</si>
  <si>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</si>
  <si>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</si>
  <si>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</si>
  <si>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</si>
  <si>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</si>
  <si>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</si>
  <si>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</si>
  <si>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</si>
  <si>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</si>
  <si>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</si>
  <si>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</si>
  <si>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</si>
  <si>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</si>
  <si>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</si>
  <si>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</si>
  <si>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</si>
  <si>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съодержание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</si>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</sst>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Cambria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/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4" fontId="8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12" fillId="4" borderId="1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2" borderId="0" xfId="0" applyFont="1" applyFill="1"/>
    <xf numFmtId="0" fontId="8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12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wrapText="1"/>
    </xf>
    <xf numFmtId="0" fontId="14" fillId="0" borderId="0" xfId="0" applyFont="1" applyAlignment="1">
      <alignment horizontal="justify" wrapText="1"/>
    </xf>
    <xf numFmtId="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/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/>
    </xf>
    <xf numFmtId="0" fontId="16" fillId="0" borderId="0" xfId="0" applyFont="1" applyAlignment="1"/>
    <xf numFmtId="0" fontId="2" fillId="0" borderId="0" xfId="0" applyFont="1" applyAlignment="1"/>
    <xf numFmtId="0" fontId="15" fillId="0" borderId="0" xfId="0" applyFont="1"/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5;&#1090;&#1080;&#1094;&#1077;&#1074;&#1086;&#1076;&#1086;&#1074;%205/&#1087;&#1090;&#1080;&#1094;&#1077;&#1074;&#1086;&#1076;&#1086;&#1074;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995.48800000000006</v>
          </cell>
        </row>
        <row r="10">
          <cell r="G10">
            <v>248.87200000000001</v>
          </cell>
        </row>
        <row r="11">
          <cell r="G11">
            <v>466.63499999999999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591.07100000000003</v>
          </cell>
        </row>
        <row r="15">
          <cell r="G15">
            <v>528.85300000000007</v>
          </cell>
        </row>
        <row r="16">
          <cell r="G16">
            <v>559.96199999999999</v>
          </cell>
        </row>
        <row r="17">
          <cell r="G17">
            <v>1555.45</v>
          </cell>
        </row>
        <row r="18">
          <cell r="G18">
            <v>1306.578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1648.777</v>
          </cell>
        </row>
        <row r="22">
          <cell r="G22">
            <v>3639.7529999999997</v>
          </cell>
        </row>
        <row r="23">
          <cell r="G23">
            <v>12723.581</v>
          </cell>
        </row>
        <row r="24">
          <cell r="G24">
            <v>3764.1889999999999</v>
          </cell>
        </row>
        <row r="25">
          <cell r="G25">
            <v>404.41700000000003</v>
          </cell>
        </row>
        <row r="26">
          <cell r="G26">
            <v>3826.4070000000002</v>
          </cell>
        </row>
        <row r="27">
          <cell r="G27">
            <v>3173.1179999999999</v>
          </cell>
        </row>
        <row r="31">
          <cell r="G31">
            <v>86.75</v>
          </cell>
        </row>
      </sheetData>
      <sheetData sheetId="1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3173.1179999999999</v>
          </cell>
        </row>
        <row r="31">
          <cell r="G31">
            <v>812.81</v>
          </cell>
        </row>
      </sheetData>
      <sheetData sheetId="2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3173.1179999999999</v>
          </cell>
        </row>
      </sheetData>
      <sheetData sheetId="3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3173.1179999999999</v>
          </cell>
        </row>
        <row r="31">
          <cell r="G31">
            <v>6567.2699999999995</v>
          </cell>
        </row>
      </sheetData>
      <sheetData sheetId="4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3173.1179999999999</v>
          </cell>
        </row>
        <row r="31">
          <cell r="G31">
            <v>16144.51</v>
          </cell>
        </row>
      </sheetData>
      <sheetData sheetId="5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3173.1179999999999</v>
          </cell>
        </row>
        <row r="31">
          <cell r="G31">
            <v>2320.56</v>
          </cell>
        </row>
      </sheetData>
      <sheetData sheetId="6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3359.7720000000004</v>
          </cell>
        </row>
        <row r="31">
          <cell r="G31">
            <v>12413.17</v>
          </cell>
        </row>
      </sheetData>
      <sheetData sheetId="7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3359.7720000000004</v>
          </cell>
        </row>
        <row r="31">
          <cell r="G31">
            <v>5531.6299999999992</v>
          </cell>
        </row>
        <row r="32">
          <cell r="G32">
            <v>20387</v>
          </cell>
        </row>
        <row r="33">
          <cell r="G33">
            <v>14703</v>
          </cell>
        </row>
      </sheetData>
      <sheetData sheetId="8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3359.7720000000004</v>
          </cell>
        </row>
        <row r="31">
          <cell r="G31">
            <v>205.87</v>
          </cell>
        </row>
      </sheetData>
      <sheetData sheetId="9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3359.7720000000004</v>
          </cell>
        </row>
        <row r="31">
          <cell r="G31">
            <v>1962.6200000000001</v>
          </cell>
        </row>
      </sheetData>
      <sheetData sheetId="10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3359.7720000000004</v>
          </cell>
        </row>
        <row r="31">
          <cell r="G31">
            <v>0</v>
          </cell>
        </row>
      </sheetData>
      <sheetData sheetId="11">
        <row r="9">
          <cell r="G9">
            <v>1026.597</v>
          </cell>
        </row>
        <row r="10">
          <cell r="G10">
            <v>248.87200000000001</v>
          </cell>
        </row>
        <row r="11">
          <cell r="G11">
            <v>497.74400000000003</v>
          </cell>
        </row>
        <row r="12">
          <cell r="G12">
            <v>217.76300000000003</v>
          </cell>
        </row>
        <row r="13">
          <cell r="G13">
            <v>124.43600000000001</v>
          </cell>
        </row>
        <row r="14">
          <cell r="G14">
            <v>622.18000000000006</v>
          </cell>
        </row>
        <row r="15">
          <cell r="G15">
            <v>559.96199999999999</v>
          </cell>
        </row>
        <row r="16">
          <cell r="G16">
            <v>591.07100000000003</v>
          </cell>
        </row>
        <row r="17">
          <cell r="G17">
            <v>1617.6680000000001</v>
          </cell>
        </row>
        <row r="18">
          <cell r="G18">
            <v>1368.796</v>
          </cell>
        </row>
        <row r="19">
          <cell r="G19">
            <v>155.54500000000002</v>
          </cell>
        </row>
        <row r="20">
          <cell r="G20">
            <v>248.87200000000001</v>
          </cell>
        </row>
        <row r="21">
          <cell r="G21">
            <v>1710.9950000000001</v>
          </cell>
        </row>
        <row r="22">
          <cell r="G22">
            <v>4075.2790000000005</v>
          </cell>
        </row>
        <row r="23">
          <cell r="G23">
            <v>13190.216</v>
          </cell>
        </row>
        <row r="24">
          <cell r="G24">
            <v>3888.625</v>
          </cell>
        </row>
        <row r="25">
          <cell r="G25">
            <v>404.41700000000003</v>
          </cell>
        </row>
        <row r="26">
          <cell r="G26">
            <v>3950.8430000000003</v>
          </cell>
        </row>
        <row r="27">
          <cell r="G27">
            <v>3359.7720000000004</v>
          </cell>
        </row>
        <row r="31">
          <cell r="G31">
            <v>13283.179999999998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topLeftCell="A13" zoomScale="70" zoomScaleNormal="85" zoomScaleSheetLayoutView="70" workbookViewId="0">
      <selection activeCell="C4" sqref="C4:C6"/>
    </sheetView>
  </sheetViews>
  <sheetFormatPr defaultColWidth="8.85546875" defaultRowHeight="15.75" x14ac:dyDescent="0.25"/>
  <cols>
    <col min="1" max="1" width="13" style="17" customWidth="1"/>
    <col min="2" max="2" width="70.7109375" style="17" customWidth="1"/>
    <col min="3" max="3" width="54.7109375" style="53" customWidth="1"/>
    <col min="4" max="16384" width="8.85546875" style="17"/>
  </cols>
  <sheetData>
    <row r="1" spans="1:3" s="1" customFormat="1" x14ac:dyDescent="0.25">
      <c r="C1" s="2"/>
    </row>
    <row r="2" spans="1:3" s="1" customFormat="1" ht="37.5" customHeight="1" x14ac:dyDescent="0.25">
      <c r="A2" s="3"/>
      <c r="B2" s="4" t="s">
        <v>0</v>
      </c>
      <c r="C2" s="5"/>
    </row>
    <row r="3" spans="1:3" s="1" customFormat="1" ht="24" customHeight="1" x14ac:dyDescent="0.25">
      <c r="A3" s="6"/>
      <c r="B3" s="7"/>
      <c r="C3" s="8"/>
    </row>
    <row r="4" spans="1:3" s="12" customFormat="1" ht="35.450000000000003" customHeight="1" x14ac:dyDescent="0.25">
      <c r="A4" s="9" t="s">
        <v>1</v>
      </c>
      <c r="B4" s="10" t="s">
        <v>2</v>
      </c>
      <c r="C4" s="11">
        <v>550576.21</v>
      </c>
    </row>
    <row r="5" spans="1:3" s="1" customFormat="1" ht="34.15" customHeight="1" x14ac:dyDescent="0.25">
      <c r="A5" s="13">
        <v>2</v>
      </c>
      <c r="B5" s="10" t="s">
        <v>3</v>
      </c>
      <c r="C5" s="14">
        <v>542539.15</v>
      </c>
    </row>
    <row r="6" spans="1:3" s="1" customFormat="1" ht="42.6" customHeight="1" x14ac:dyDescent="0.25">
      <c r="A6" s="13">
        <v>3</v>
      </c>
      <c r="B6" s="10" t="s">
        <v>4</v>
      </c>
      <c r="C6" s="14">
        <v>61277.7</v>
      </c>
    </row>
    <row r="7" spans="1:3" ht="20.25" customHeight="1" x14ac:dyDescent="0.25">
      <c r="A7" s="15"/>
      <c r="B7" s="15"/>
      <c r="C7" s="16"/>
    </row>
    <row r="8" spans="1:3" ht="53.45" customHeight="1" x14ac:dyDescent="0.25">
      <c r="A8" s="18" t="s">
        <v>5</v>
      </c>
      <c r="B8" s="18" t="s">
        <v>6</v>
      </c>
      <c r="C8" s="19" t="s">
        <v>7</v>
      </c>
    </row>
    <row r="9" spans="1:3" ht="55.5" customHeight="1" x14ac:dyDescent="0.25">
      <c r="A9" s="20">
        <v>1</v>
      </c>
      <c r="B9" s="21" t="s">
        <v>8</v>
      </c>
      <c r="C9" s="22">
        <f>SUM([1]январь!G9+[1]февраль!G9+[1]март!G9+[1]апрель!G9+[1]май!G9+[1]июнь!G9+[1]июль!G9+[1]август!G9+[1]сент!G9+[1]окт!G9+[1]ноя!G9+[1]дек!G9)</f>
        <v>12288.054999999998</v>
      </c>
    </row>
    <row r="10" spans="1:3" ht="51" customHeight="1" x14ac:dyDescent="0.25">
      <c r="A10" s="20">
        <f t="shared" ref="A10:A27" si="0">A9+1</f>
        <v>2</v>
      </c>
      <c r="B10" s="23" t="s">
        <v>9</v>
      </c>
      <c r="C10" s="22">
        <f>SUM([1]январь!G10+[1]февраль!G10+[1]март!G10+[1]апрель!G10+[1]май!G10+[1]июнь!G10+[1]июль!G10+[1]август!G10+[1]сент!G10+[1]окт!G10+[1]ноя!G10+[1]дек!G10)</f>
        <v>2986.4639999999999</v>
      </c>
    </row>
    <row r="11" spans="1:3" ht="54" customHeight="1" x14ac:dyDescent="0.25">
      <c r="A11" s="20">
        <f t="shared" si="0"/>
        <v>3</v>
      </c>
      <c r="B11" s="21" t="s">
        <v>10</v>
      </c>
      <c r="C11" s="22">
        <f>SUM([1]январь!G11+[1]февраль!G11+[1]март!G11+[1]апрель!G11+[1]май!G11+[1]июнь!G11+[1]июль!G11+[1]август!G11+[1]сент!G11+[1]окт!G11+[1]ноя!G11+[1]дек!G11)</f>
        <v>5941.8189999999995</v>
      </c>
    </row>
    <row r="12" spans="1:3" ht="53.25" customHeight="1" x14ac:dyDescent="0.25">
      <c r="A12" s="20">
        <f t="shared" si="0"/>
        <v>4</v>
      </c>
      <c r="B12" s="21" t="s">
        <v>11</v>
      </c>
      <c r="C12" s="22">
        <f>SUM([1]январь!G12+[1]февраль!G12+[1]март!G12+[1]апрель!G12+[1]май!G12+[1]июнь!G12+[1]июль!G12+[1]август!G12+[1]сент!G12+[1]окт!G12+[1]ноя!G12+[1]дек!G12)</f>
        <v>2613.1559999999995</v>
      </c>
    </row>
    <row r="13" spans="1:3" ht="31.5" x14ac:dyDescent="0.25">
      <c r="A13" s="20">
        <f t="shared" si="0"/>
        <v>5</v>
      </c>
      <c r="B13" s="21" t="s">
        <v>12</v>
      </c>
      <c r="C13" s="22">
        <f>SUM([1]январь!G13+[1]февраль!G13+[1]март!G13+[1]апрель!G13+[1]май!G13+[1]июнь!G13+[1]июль!G13+[1]август!G13+[1]сент!G13+[1]окт!G13+[1]ноя!G13+[1]дек!G13)</f>
        <v>1493.232</v>
      </c>
    </row>
    <row r="14" spans="1:3" ht="53.25" customHeight="1" x14ac:dyDescent="0.25">
      <c r="A14" s="20">
        <f t="shared" si="0"/>
        <v>6</v>
      </c>
      <c r="B14" s="21" t="s">
        <v>13</v>
      </c>
      <c r="C14" s="22">
        <f>SUM([1]январь!G14+[1]февраль!G14+[1]март!G14+[1]апрель!G14+[1]май!G14+[1]июнь!G14+[1]июль!G14+[1]август!G14+[1]сент!G14+[1]окт!G14+[1]ноя!G14+[1]дек!G14)</f>
        <v>7435.0510000000022</v>
      </c>
    </row>
    <row r="15" spans="1:3" ht="53.25" customHeight="1" x14ac:dyDescent="0.25">
      <c r="A15" s="20">
        <f t="shared" si="0"/>
        <v>7</v>
      </c>
      <c r="B15" s="21" t="s">
        <v>14</v>
      </c>
      <c r="C15" s="22">
        <f>SUM([1]январь!G15+[1]февраль!G15+[1]март!G15+[1]апрель!G15+[1]май!G15+[1]июнь!G15+[1]июль!G15+[1]август!G15+[1]сент!G15+[1]окт!G15+[1]ноя!G15+[1]дек!G15)</f>
        <v>6688.4349999999977</v>
      </c>
    </row>
    <row r="16" spans="1:3" ht="54" customHeight="1" x14ac:dyDescent="0.25">
      <c r="A16" s="20">
        <f t="shared" si="0"/>
        <v>8</v>
      </c>
      <c r="B16" s="21" t="s">
        <v>15</v>
      </c>
      <c r="C16" s="22">
        <f>SUM([1]январь!G16+[1]февраль!G16+[1]март!G16+[1]апрель!G16+[1]май!G16+[1]июнь!G16+[1]июль!G16+[1]август!G16+[1]сент!G16+[1]окт!G16+[1]ноя!G16+[1]дек!G16)</f>
        <v>7061.7429999999995</v>
      </c>
    </row>
    <row r="17" spans="1:3" ht="33" customHeight="1" x14ac:dyDescent="0.25">
      <c r="A17" s="20">
        <f t="shared" si="0"/>
        <v>9</v>
      </c>
      <c r="B17" s="21" t="s">
        <v>16</v>
      </c>
      <c r="C17" s="22">
        <f>SUM([1]январь!G17+[1]февраль!G17+[1]март!G17+[1]апрель!G17+[1]май!G17+[1]июнь!G17+[1]июль!G17+[1]август!G17+[1]сент!G17+[1]окт!G17+[1]ноя!G17+[1]дек!G17)</f>
        <v>19349.797999999999</v>
      </c>
    </row>
    <row r="18" spans="1:3" ht="23.25" customHeight="1" x14ac:dyDescent="0.25">
      <c r="A18" s="20">
        <f t="shared" si="0"/>
        <v>10</v>
      </c>
      <c r="B18" s="21" t="s">
        <v>17</v>
      </c>
      <c r="C18" s="22">
        <f>SUM([1]январь!G18+[1]февраль!G18+[1]март!G18+[1]апрель!G18+[1]май!G18+[1]июнь!G18+[1]июль!G18+[1]август!G18+[1]сент!G18+[1]окт!G18+[1]ноя!G18+[1]дек!G18)</f>
        <v>16363.334000000003</v>
      </c>
    </row>
    <row r="19" spans="1:3" ht="30" customHeight="1" x14ac:dyDescent="0.25">
      <c r="A19" s="20">
        <f t="shared" si="0"/>
        <v>11</v>
      </c>
      <c r="B19" s="21" t="s">
        <v>18</v>
      </c>
      <c r="C19" s="22">
        <f>SUM([1]январь!G19+[1]февраль!G19+[1]март!G19+[1]апрель!G19+[1]май!G19+[1]июнь!G19+[1]июль!G19+[1]август!G19+[1]сент!G19+[1]окт!G19+[1]ноя!G19+[1]дек!G19)</f>
        <v>1866.5400000000006</v>
      </c>
    </row>
    <row r="20" spans="1:3" ht="64.5" customHeight="1" x14ac:dyDescent="0.25">
      <c r="A20" s="20">
        <f t="shared" si="0"/>
        <v>12</v>
      </c>
      <c r="B20" s="21" t="s">
        <v>19</v>
      </c>
      <c r="C20" s="22">
        <f>SUM([1]январь!G20+[1]февраль!G20+[1]март!G20+[1]апрель!G20+[1]май!G20+[1]июнь!G20+[1]июль!G20+[1]август!G20+[1]сент!G20+[1]окт!G20+[1]ноя!G20+[1]дек!G20)</f>
        <v>2986.4639999999999</v>
      </c>
    </row>
    <row r="21" spans="1:3" ht="31.5" x14ac:dyDescent="0.25">
      <c r="A21" s="20">
        <f t="shared" si="0"/>
        <v>13</v>
      </c>
      <c r="B21" s="21" t="s">
        <v>20</v>
      </c>
      <c r="C21" s="22">
        <f>SUM([1]январь!G21+[1]февраль!G21+[1]март!G21+[1]апрель!G21+[1]май!G21+[1]июнь!G21+[1]июль!G21+[1]август!G21+[1]сент!G21+[1]окт!G21+[1]ноя!G21+[1]дек!G21)</f>
        <v>20469.722000000002</v>
      </c>
    </row>
    <row r="22" spans="1:3" x14ac:dyDescent="0.25">
      <c r="A22" s="20">
        <f t="shared" si="0"/>
        <v>14</v>
      </c>
      <c r="B22" s="21" t="s">
        <v>21</v>
      </c>
      <c r="C22" s="22">
        <f>SUM([1]январь!G22+[1]февраль!G22+[1]март!G22+[1]апрель!G22+[1]май!G22+[1]июнь!G22+[1]июль!G22+[1]август!G22+[1]сент!G22+[1]окт!G22+[1]ноя!G22+[1]дек!G22)</f>
        <v>48467.822000000015</v>
      </c>
    </row>
    <row r="23" spans="1:3" ht="31.5" x14ac:dyDescent="0.25">
      <c r="A23" s="20">
        <f t="shared" si="0"/>
        <v>15</v>
      </c>
      <c r="B23" s="21" t="s">
        <v>22</v>
      </c>
      <c r="C23" s="22">
        <f>SUM([1]январь!G23+[1]февраль!G23+[1]март!G23+[1]апрель!G23+[1]май!G23+[1]июнь!G23+[1]июль!G23+[1]август!G23+[1]сент!G23+[1]окт!G23+[1]ноя!G23+[1]дек!G23)</f>
        <v>157815.95699999999</v>
      </c>
    </row>
    <row r="24" spans="1:3" x14ac:dyDescent="0.25">
      <c r="A24" s="20">
        <f t="shared" si="0"/>
        <v>16</v>
      </c>
      <c r="B24" s="24" t="s">
        <v>23</v>
      </c>
      <c r="C24" s="22">
        <f>SUM([1]январь!G24+[1]февраль!G24+[1]март!G24+[1]апрель!G24+[1]май!G24+[1]июнь!G24+[1]июль!G24+[1]август!G24+[1]сент!G24+[1]окт!G24+[1]ноя!G24+[1]дек!G24)</f>
        <v>46539.063999999998</v>
      </c>
    </row>
    <row r="25" spans="1:3" x14ac:dyDescent="0.25">
      <c r="A25" s="20">
        <f t="shared" si="0"/>
        <v>17</v>
      </c>
      <c r="B25" s="24" t="s">
        <v>24</v>
      </c>
      <c r="C25" s="22">
        <f>SUM([1]январь!G25+[1]февраль!G25+[1]март!G25+[1]апрель!G25+[1]май!G25+[1]июнь!G25+[1]июль!G25+[1]август!G25+[1]сент!G25+[1]окт!G25+[1]ноя!G25+[1]дек!G25)</f>
        <v>4853.0039999999999</v>
      </c>
    </row>
    <row r="26" spans="1:3" ht="36" customHeight="1" x14ac:dyDescent="0.25">
      <c r="A26" s="20">
        <f t="shared" si="0"/>
        <v>18</v>
      </c>
      <c r="B26" s="25" t="s">
        <v>25</v>
      </c>
      <c r="C26" s="22">
        <f>SUM([1]январь!G26+[1]февраль!G26+[1]март!G26+[1]апрель!G26+[1]май!G26+[1]июнь!G26+[1]июль!G26+[1]август!G26+[1]сент!G26+[1]окт!G26+[1]ноя!G26+[1]дек!G26)</f>
        <v>47285.680000000008</v>
      </c>
    </row>
    <row r="27" spans="1:3" s="27" customFormat="1" ht="47.25" x14ac:dyDescent="0.25">
      <c r="A27" s="20">
        <f t="shared" si="0"/>
        <v>19</v>
      </c>
      <c r="B27" s="26" t="s">
        <v>26</v>
      </c>
      <c r="C27" s="22">
        <f>SUM([1]январь!G27+[1]февраль!G27+[1]март!G27+[1]апрель!G27+[1]май!G27+[1]июнь!G27+[1]июль!G27+[1]август!G27+[1]сент!G27+[1]окт!G27+[1]ноя!G27+[1]дек!G27)</f>
        <v>39197.339999999997</v>
      </c>
    </row>
    <row r="28" spans="1:3" s="30" customFormat="1" x14ac:dyDescent="0.25">
      <c r="A28" s="28" t="s">
        <v>27</v>
      </c>
      <c r="B28" s="29"/>
      <c r="C28" s="22">
        <f>SUM(C9:C27)</f>
        <v>451702.68000000005</v>
      </c>
    </row>
    <row r="29" spans="1:3" s="12" customFormat="1" x14ac:dyDescent="0.25">
      <c r="A29" s="31" t="s">
        <v>28</v>
      </c>
      <c r="B29" s="31"/>
      <c r="C29" s="22"/>
    </row>
    <row r="30" spans="1:3" s="33" customFormat="1" ht="56.25" customHeight="1" x14ac:dyDescent="0.25">
      <c r="A30" s="32" t="s">
        <v>5</v>
      </c>
      <c r="B30" s="32" t="s">
        <v>6</v>
      </c>
      <c r="C30" s="19" t="s">
        <v>7</v>
      </c>
    </row>
    <row r="31" spans="1:3" s="33" customFormat="1" ht="28.15" customHeight="1" x14ac:dyDescent="0.25">
      <c r="A31" s="34">
        <v>1</v>
      </c>
      <c r="B31" s="35" t="s">
        <v>28</v>
      </c>
      <c r="C31" s="22">
        <f>SUM([1]январь!G31+[1]февраль!G31+[1]март!G31+[1]апрель!G31+[1]май!G31+[1]июнь!G31+[1]июль!G31+[1]август!G31+[1]сент!G31+[1]окт!G31+[1]ноя!G31+[1]дек!G31)</f>
        <v>59328.37</v>
      </c>
    </row>
    <row r="32" spans="1:3" s="33" customFormat="1" ht="34.5" customHeight="1" x14ac:dyDescent="0.25">
      <c r="A32" s="34">
        <v>2</v>
      </c>
      <c r="B32" s="35" t="s">
        <v>29</v>
      </c>
      <c r="C32" s="22">
        <f>[1]август!G32</f>
        <v>20387</v>
      </c>
    </row>
    <row r="33" spans="1:9" s="33" customFormat="1" ht="28.15" customHeight="1" x14ac:dyDescent="0.25">
      <c r="A33" s="34">
        <v>3</v>
      </c>
      <c r="B33" s="35" t="s">
        <v>30</v>
      </c>
      <c r="C33" s="22">
        <f>[1]август!G33</f>
        <v>14703</v>
      </c>
    </row>
    <row r="34" spans="1:9" s="38" customFormat="1" x14ac:dyDescent="0.25">
      <c r="A34" s="36" t="s">
        <v>27</v>
      </c>
      <c r="B34" s="36"/>
      <c r="C34" s="37">
        <f>SUM(C31:C33)</f>
        <v>94418.37</v>
      </c>
    </row>
    <row r="35" spans="1:9" s="30" customFormat="1" x14ac:dyDescent="0.25">
      <c r="A35" s="28" t="s">
        <v>31</v>
      </c>
      <c r="B35" s="28"/>
      <c r="C35" s="39">
        <f>C34+C28</f>
        <v>546121.05000000005</v>
      </c>
    </row>
    <row r="36" spans="1:9" s="1" customFormat="1" ht="18.75" x14ac:dyDescent="0.3">
      <c r="A36" s="40"/>
      <c r="B36" s="41" t="s">
        <v>32</v>
      </c>
      <c r="C36" s="42">
        <f>C4-C35</f>
        <v>4455.1599999999162</v>
      </c>
    </row>
    <row r="37" spans="1:9" s="1" customFormat="1" ht="18.75" customHeight="1" x14ac:dyDescent="0.3">
      <c r="A37" s="43"/>
      <c r="B37" s="44"/>
      <c r="C37" s="45"/>
      <c r="D37" s="46"/>
      <c r="E37" s="46"/>
      <c r="F37" s="46"/>
      <c r="G37" s="46"/>
      <c r="H37" s="46"/>
      <c r="I37" s="46"/>
    </row>
    <row r="38" spans="1:9" s="1" customFormat="1" ht="23.25" customHeight="1" x14ac:dyDescent="0.3">
      <c r="A38" s="43"/>
      <c r="B38" s="47"/>
      <c r="C38" s="48"/>
      <c r="D38" s="46"/>
      <c r="E38" s="46"/>
      <c r="F38" s="46"/>
      <c r="G38" s="46"/>
      <c r="H38" s="46"/>
      <c r="I38" s="46"/>
    </row>
    <row r="39" spans="1:9" s="1" customFormat="1" ht="20.25" customHeight="1" x14ac:dyDescent="0.3">
      <c r="A39" s="43"/>
      <c r="B39" s="44"/>
      <c r="C39" s="45"/>
      <c r="D39" s="46"/>
      <c r="E39" s="46"/>
      <c r="F39" s="46"/>
      <c r="G39" s="46"/>
      <c r="H39" s="46"/>
      <c r="I39" s="46"/>
    </row>
    <row r="40" spans="1:9" s="1" customFormat="1" ht="18.75" customHeight="1" x14ac:dyDescent="0.3">
      <c r="A40" s="43"/>
      <c r="B40" s="44"/>
      <c r="C40" s="45"/>
      <c r="D40" s="46"/>
      <c r="E40" s="46"/>
      <c r="F40" s="46"/>
      <c r="G40" s="46"/>
      <c r="H40" s="46"/>
      <c r="I40" s="46"/>
    </row>
    <row r="41" spans="1:9" s="1" customFormat="1" ht="22.5" customHeight="1" x14ac:dyDescent="0.3">
      <c r="A41" s="43"/>
      <c r="B41" s="44"/>
      <c r="C41" s="45"/>
      <c r="D41" s="46"/>
      <c r="E41" s="46"/>
      <c r="F41" s="46"/>
      <c r="G41" s="46"/>
      <c r="H41" s="46"/>
      <c r="I41" s="46"/>
    </row>
    <row r="42" spans="1:9" s="51" customFormat="1" ht="18" x14ac:dyDescent="0.25">
      <c r="A42" s="46"/>
      <c r="B42" s="46"/>
      <c r="C42" s="49"/>
      <c r="D42" s="50"/>
      <c r="E42" s="50"/>
      <c r="F42" s="50"/>
      <c r="G42" s="50"/>
      <c r="H42" s="50"/>
      <c r="I42" s="50"/>
    </row>
    <row r="43" spans="1:9" s="51" customFormat="1" ht="28.5" customHeight="1" x14ac:dyDescent="0.25">
      <c r="A43" s="46"/>
      <c r="B43" s="46"/>
      <c r="C43" s="49"/>
      <c r="D43" s="50"/>
      <c r="E43" s="50"/>
      <c r="F43" s="50"/>
      <c r="G43" s="50"/>
      <c r="H43" s="50"/>
      <c r="I43" s="50"/>
    </row>
    <row r="44" spans="1:9" s="51" customFormat="1" ht="16.5" customHeight="1" x14ac:dyDescent="0.25">
      <c r="A44" s="46"/>
      <c r="B44" s="46"/>
      <c r="C44" s="49"/>
      <c r="D44" s="50"/>
      <c r="E44" s="50"/>
      <c r="F44" s="50"/>
      <c r="G44" s="50"/>
      <c r="H44" s="50"/>
      <c r="I44" s="50"/>
    </row>
    <row r="45" spans="1:9" s="1" customFormat="1" ht="18" x14ac:dyDescent="0.25">
      <c r="A45" s="46"/>
      <c r="B45" s="46"/>
      <c r="C45" s="49"/>
      <c r="D45" s="46"/>
      <c r="E45" s="46"/>
      <c r="F45" s="46"/>
      <c r="G45" s="46"/>
      <c r="H45" s="46"/>
      <c r="I45" s="46"/>
    </row>
    <row r="46" spans="1:9" s="1" customFormat="1" ht="18" x14ac:dyDescent="0.25">
      <c r="A46" s="46"/>
      <c r="B46" s="46"/>
      <c r="C46" s="49"/>
      <c r="D46" s="46"/>
      <c r="E46" s="46"/>
      <c r="F46" s="46"/>
      <c r="G46" s="46"/>
      <c r="H46" s="46"/>
      <c r="I46" s="46"/>
    </row>
    <row r="47" spans="1:9" s="1" customFormat="1" ht="18" x14ac:dyDescent="0.25">
      <c r="A47" s="46"/>
      <c r="B47" s="46"/>
      <c r="C47" s="49"/>
      <c r="D47" s="46"/>
      <c r="E47" s="46"/>
      <c r="F47" s="46"/>
      <c r="G47" s="46"/>
      <c r="H47" s="46"/>
      <c r="I47" s="46"/>
    </row>
    <row r="48" spans="1:9" s="1" customFormat="1" ht="18" x14ac:dyDescent="0.25">
      <c r="A48" s="46"/>
      <c r="B48" s="46"/>
      <c r="C48" s="49"/>
      <c r="D48" s="46"/>
      <c r="E48" s="46"/>
      <c r="F48" s="46"/>
      <c r="G48" s="46"/>
      <c r="H48" s="46"/>
      <c r="I48" s="46"/>
    </row>
    <row r="49" spans="1:9" s="1" customFormat="1" ht="18" x14ac:dyDescent="0.25">
      <c r="A49" s="52"/>
      <c r="B49" s="52"/>
      <c r="C49" s="49"/>
      <c r="D49" s="46"/>
      <c r="E49" s="46"/>
      <c r="F49" s="46"/>
      <c r="G49" s="46"/>
      <c r="H49" s="46"/>
      <c r="I49" s="46"/>
    </row>
    <row r="50" spans="1:9" s="1" customFormat="1" ht="18" x14ac:dyDescent="0.25">
      <c r="A50" s="52"/>
      <c r="B50" s="52"/>
      <c r="C50" s="49"/>
      <c r="D50" s="46"/>
      <c r="E50" s="46"/>
      <c r="F50" s="46"/>
      <c r="G50" s="46"/>
      <c r="H50" s="46"/>
      <c r="I50" s="46"/>
    </row>
    <row r="51" spans="1:9" s="1" customFormat="1" ht="18" x14ac:dyDescent="0.25">
      <c r="A51" s="52"/>
      <c r="B51" s="52"/>
      <c r="C51" s="49"/>
      <c r="D51" s="46"/>
      <c r="E51" s="46"/>
      <c r="F51" s="46"/>
      <c r="G51" s="46"/>
      <c r="H51" s="46"/>
      <c r="I51" s="46"/>
    </row>
    <row r="52" spans="1:9" s="1" customFormat="1" ht="18" x14ac:dyDescent="0.25">
      <c r="A52" s="52"/>
      <c r="B52" s="52"/>
      <c r="C52" s="49"/>
      <c r="D52" s="46"/>
      <c r="E52" s="46"/>
      <c r="F52" s="46"/>
      <c r="G52" s="46"/>
      <c r="H52" s="46"/>
      <c r="I52" s="46"/>
    </row>
    <row r="53" spans="1:9" s="1" customFormat="1" ht="18" x14ac:dyDescent="0.25">
      <c r="A53" s="46"/>
      <c r="B53" s="46"/>
      <c r="C53" s="49"/>
      <c r="D53" s="46"/>
      <c r="E53" s="46"/>
      <c r="F53" s="46"/>
      <c r="G53" s="46"/>
      <c r="H53" s="46"/>
      <c r="I53" s="46"/>
    </row>
    <row r="54" spans="1:9" s="1" customFormat="1" ht="18" x14ac:dyDescent="0.25">
      <c r="A54" s="46"/>
      <c r="B54" s="46"/>
      <c r="C54" s="49"/>
      <c r="D54" s="46"/>
      <c r="E54" s="46"/>
      <c r="F54" s="46"/>
      <c r="G54" s="46"/>
      <c r="H54" s="46"/>
      <c r="I54" s="46"/>
    </row>
    <row r="55" spans="1:9" s="1" customFormat="1" ht="18" x14ac:dyDescent="0.25">
      <c r="A55" s="46"/>
      <c r="B55" s="46"/>
      <c r="C55" s="49"/>
      <c r="D55" s="46"/>
      <c r="E55" s="46"/>
      <c r="F55" s="46"/>
      <c r="G55" s="46"/>
      <c r="H55" s="46"/>
      <c r="I55" s="46"/>
    </row>
    <row r="56" spans="1:9" s="1" customFormat="1" ht="18" x14ac:dyDescent="0.25">
      <c r="A56" s="46"/>
      <c r="B56" s="46"/>
      <c r="C56" s="49"/>
      <c r="D56" s="46"/>
      <c r="E56" s="46"/>
      <c r="F56" s="46"/>
      <c r="G56" s="46"/>
      <c r="H56" s="46"/>
      <c r="I56" s="46"/>
    </row>
    <row r="57" spans="1:9" ht="18" x14ac:dyDescent="0.25">
      <c r="A57" s="52"/>
      <c r="B57" s="52"/>
      <c r="C57" s="49"/>
      <c r="D57" s="52"/>
      <c r="E57" s="52"/>
      <c r="F57" s="52"/>
      <c r="G57" s="52"/>
      <c r="H57" s="52"/>
      <c r="I57" s="52"/>
    </row>
    <row r="58" spans="1:9" ht="18" x14ac:dyDescent="0.25">
      <c r="A58" s="52"/>
      <c r="B58" s="52"/>
      <c r="C58" s="49"/>
      <c r="D58" s="52"/>
      <c r="E58" s="52"/>
      <c r="F58" s="52"/>
      <c r="G58" s="52"/>
      <c r="H58" s="52"/>
      <c r="I58" s="52"/>
    </row>
  </sheetData>
  <mergeCells count="4">
    <mergeCell ref="B2:C2"/>
    <mergeCell ref="A28:B28"/>
    <mergeCell ref="A34:B34"/>
    <mergeCell ref="A35:B35"/>
  </mergeCells>
  <pageMargins left="0.70866141732283472" right="0.70866141732283472" top="0.15748031496062992" bottom="0.15748031496062992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2022-02-28T07:16:59Z</dcterms:created>
  <dcterms:modified xsi:type="dcterms:W3CDTF">2022-02-28T07:17:27Z</dcterms:modified>
</cp:coreProperties>
</file>