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tabRatio="745" firstSheet="12" activeTab="12"/>
  </bookViews>
  <sheets>
    <sheet name="янв" sheetId="45" state="hidden" r:id="rId1"/>
    <sheet name="фев" sheetId="46" state="hidden" r:id="rId2"/>
    <sheet name="мар" sheetId="47" state="hidden" r:id="rId3"/>
    <sheet name="апр" sheetId="48" state="hidden" r:id="rId4"/>
    <sheet name="май" sheetId="49" state="hidden" r:id="rId5"/>
    <sheet name="июнь" sheetId="50" state="hidden" r:id="rId6"/>
    <sheet name="июль" sheetId="51" state="hidden" r:id="rId7"/>
    <sheet name="авг" sheetId="52" state="hidden" r:id="rId8"/>
    <sheet name="сен" sheetId="53" state="hidden" r:id="rId9"/>
    <sheet name="окт" sheetId="54" state="hidden" r:id="rId10"/>
    <sheet name="ноя" sheetId="55" state="hidden" r:id="rId11"/>
    <sheet name="дек" sheetId="56" state="hidden" r:id="rId12"/>
    <sheet name="год" sheetId="14" r:id="rId13"/>
  </sheets>
  <definedNames>
    <definedName name="_xlnm.Print_Area" localSheetId="12">год!$A$1:$C$50</definedName>
  </definedNames>
  <calcPr calcId="145621"/>
</workbook>
</file>

<file path=xl/calcChain.xml><?xml version="1.0" encoding="utf-8"?>
<calcChain xmlns="http://schemas.openxmlformats.org/spreadsheetml/2006/main">
  <c r="C5" i="14" l="1"/>
  <c r="G35" i="56"/>
  <c r="A34" i="56"/>
  <c r="G28" i="56"/>
  <c r="G27" i="56"/>
  <c r="G26" i="56"/>
  <c r="G25" i="56"/>
  <c r="D24" i="56"/>
  <c r="G24" i="56" s="1"/>
  <c r="G23" i="56"/>
  <c r="G22" i="56"/>
  <c r="G21" i="56"/>
  <c r="G20" i="56"/>
  <c r="G19" i="56"/>
  <c r="G18" i="56"/>
  <c r="G17" i="56"/>
  <c r="G16" i="56"/>
  <c r="G15" i="56"/>
  <c r="G14" i="56"/>
  <c r="G13" i="56"/>
  <c r="G12" i="56"/>
  <c r="G11" i="56"/>
  <c r="G10" i="56"/>
  <c r="A10" i="56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G9" i="56"/>
  <c r="G35" i="55"/>
  <c r="A34" i="55"/>
  <c r="G28" i="55"/>
  <c r="G27" i="55"/>
  <c r="G26" i="55"/>
  <c r="G25" i="55"/>
  <c r="D24" i="55"/>
  <c r="G24" i="55" s="1"/>
  <c r="G23" i="55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A10" i="55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G9" i="55"/>
  <c r="G35" i="54"/>
  <c r="A34" i="54"/>
  <c r="G28" i="54"/>
  <c r="G27" i="54"/>
  <c r="G26" i="54"/>
  <c r="G25" i="54"/>
  <c r="D24" i="54"/>
  <c r="G24" i="54" s="1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A10" i="54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G9" i="54"/>
  <c r="A34" i="53"/>
  <c r="G35" i="53"/>
  <c r="G28" i="53"/>
  <c r="G27" i="53"/>
  <c r="G26" i="53"/>
  <c r="G25" i="53"/>
  <c r="G24" i="53"/>
  <c r="D24" i="53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A10" i="53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G9" i="53"/>
  <c r="G32" i="52"/>
  <c r="G34" i="52"/>
  <c r="C36" i="14" s="1"/>
  <c r="G33" i="52"/>
  <c r="C35" i="14" s="1"/>
  <c r="A34" i="52"/>
  <c r="G28" i="52"/>
  <c r="G27" i="52"/>
  <c r="G26" i="52"/>
  <c r="G25" i="52"/>
  <c r="D24" i="52"/>
  <c r="G24" i="52" s="1"/>
  <c r="G23" i="52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A10" i="52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G9" i="52"/>
  <c r="G35" i="51"/>
  <c r="A34" i="51"/>
  <c r="G28" i="51"/>
  <c r="G27" i="51"/>
  <c r="G26" i="51"/>
  <c r="G25" i="51"/>
  <c r="D24" i="51"/>
  <c r="G24" i="51" s="1"/>
  <c r="G23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A10" i="5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G9" i="51"/>
  <c r="G35" i="50"/>
  <c r="A34" i="50"/>
  <c r="G28" i="50"/>
  <c r="G27" i="50"/>
  <c r="G26" i="50"/>
  <c r="G25" i="50"/>
  <c r="D24" i="50"/>
  <c r="G24" i="50" s="1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A10" i="50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G9" i="50"/>
  <c r="G29" i="50" s="1"/>
  <c r="G36" i="50" s="1"/>
  <c r="G35" i="49"/>
  <c r="A34" i="49"/>
  <c r="G28" i="49"/>
  <c r="G27" i="49"/>
  <c r="G26" i="49"/>
  <c r="G25" i="49"/>
  <c r="D24" i="49"/>
  <c r="G24" i="49" s="1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A10" i="49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G9" i="49"/>
  <c r="G35" i="48"/>
  <c r="A34" i="48"/>
  <c r="G28" i="48"/>
  <c r="G27" i="48"/>
  <c r="G26" i="48"/>
  <c r="G25" i="48"/>
  <c r="D24" i="48"/>
  <c r="G24" i="48" s="1"/>
  <c r="G23" i="48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A10" i="48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G9" i="48"/>
  <c r="A34" i="47"/>
  <c r="G35" i="47"/>
  <c r="G28" i="47"/>
  <c r="G27" i="47"/>
  <c r="G26" i="47"/>
  <c r="G25" i="47"/>
  <c r="D24" i="47"/>
  <c r="G24" i="47" s="1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A10" i="47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G9" i="47"/>
  <c r="G32" i="46"/>
  <c r="D24" i="46"/>
  <c r="G24" i="46" s="1"/>
  <c r="A34" i="46"/>
  <c r="G35" i="46"/>
  <c r="G28" i="46"/>
  <c r="G27" i="46"/>
  <c r="G26" i="46"/>
  <c r="G25" i="46"/>
  <c r="G23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29" i="46" s="1"/>
  <c r="G10" i="46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G9" i="46"/>
  <c r="G29" i="49" l="1"/>
  <c r="G36" i="49" s="1"/>
  <c r="G29" i="56"/>
  <c r="G36" i="56" s="1"/>
  <c r="G29" i="52"/>
  <c r="G29" i="55"/>
  <c r="G36" i="55" s="1"/>
  <c r="G29" i="47"/>
  <c r="G36" i="47" s="1"/>
  <c r="G29" i="48"/>
  <c r="G36" i="48" s="1"/>
  <c r="G29" i="51"/>
  <c r="G36" i="51" s="1"/>
  <c r="G29" i="53"/>
  <c r="G36" i="53" s="1"/>
  <c r="G29" i="54"/>
  <c r="G36" i="54" s="1"/>
  <c r="A24" i="56"/>
  <c r="A25" i="56" s="1"/>
  <c r="A26" i="56" s="1"/>
  <c r="A27" i="56" s="1"/>
  <c r="A28" i="56" s="1"/>
  <c r="A23" i="56"/>
  <c r="A24" i="55"/>
  <c r="A25" i="55" s="1"/>
  <c r="A26" i="55" s="1"/>
  <c r="A27" i="55" s="1"/>
  <c r="A28" i="55" s="1"/>
  <c r="A23" i="55"/>
  <c r="A24" i="54"/>
  <c r="A25" i="54" s="1"/>
  <c r="A26" i="54" s="1"/>
  <c r="A27" i="54" s="1"/>
  <c r="A28" i="54" s="1"/>
  <c r="A23" i="54"/>
  <c r="A24" i="53"/>
  <c r="A25" i="53" s="1"/>
  <c r="A26" i="53" s="1"/>
  <c r="A27" i="53" s="1"/>
  <c r="A28" i="53" s="1"/>
  <c r="A23" i="53"/>
  <c r="G35" i="52"/>
  <c r="G36" i="52" s="1"/>
  <c r="A24" i="52"/>
  <c r="A25" i="52" s="1"/>
  <c r="A26" i="52" s="1"/>
  <c r="A27" i="52" s="1"/>
  <c r="A28" i="52" s="1"/>
  <c r="A23" i="52"/>
  <c r="A24" i="51"/>
  <c r="A25" i="51" s="1"/>
  <c r="A26" i="51" s="1"/>
  <c r="A27" i="51" s="1"/>
  <c r="A28" i="51" s="1"/>
  <c r="A23" i="51"/>
  <c r="A24" i="50"/>
  <c r="A25" i="50" s="1"/>
  <c r="A26" i="50" s="1"/>
  <c r="A27" i="50" s="1"/>
  <c r="A28" i="50" s="1"/>
  <c r="A23" i="50"/>
  <c r="A24" i="49"/>
  <c r="A25" i="49" s="1"/>
  <c r="A26" i="49" s="1"/>
  <c r="A27" i="49" s="1"/>
  <c r="A28" i="49" s="1"/>
  <c r="A23" i="49"/>
  <c r="A24" i="48"/>
  <c r="A25" i="48" s="1"/>
  <c r="A26" i="48" s="1"/>
  <c r="A27" i="48" s="1"/>
  <c r="A28" i="48" s="1"/>
  <c r="A23" i="48"/>
  <c r="A24" i="47"/>
  <c r="A25" i="47" s="1"/>
  <c r="A26" i="47" s="1"/>
  <c r="A27" i="47" s="1"/>
  <c r="A28" i="47" s="1"/>
  <c r="A23" i="47"/>
  <c r="G36" i="46"/>
  <c r="A24" i="46"/>
  <c r="A25" i="46" s="1"/>
  <c r="A26" i="46" s="1"/>
  <c r="A27" i="46" s="1"/>
  <c r="A28" i="46" s="1"/>
  <c r="A23" i="46"/>
  <c r="G32" i="45"/>
  <c r="C34" i="14" s="1"/>
  <c r="C37" i="14" s="1"/>
  <c r="C8" i="14"/>
  <c r="A34" i="45" l="1"/>
  <c r="G35" i="45"/>
  <c r="G28" i="45"/>
  <c r="C30" i="14" s="1"/>
  <c r="G27" i="45"/>
  <c r="C29" i="14" s="1"/>
  <c r="G26" i="45"/>
  <c r="C28" i="14" s="1"/>
  <c r="G25" i="45"/>
  <c r="C27" i="14" s="1"/>
  <c r="G24" i="45"/>
  <c r="C26" i="14" s="1"/>
  <c r="G23" i="45"/>
  <c r="C25" i="14" s="1"/>
  <c r="G22" i="45"/>
  <c r="C24" i="14" s="1"/>
  <c r="G21" i="45"/>
  <c r="C23" i="14" s="1"/>
  <c r="G20" i="45"/>
  <c r="C22" i="14" s="1"/>
  <c r="G19" i="45"/>
  <c r="C21" i="14" s="1"/>
  <c r="G18" i="45"/>
  <c r="C20" i="14" s="1"/>
  <c r="G17" i="45"/>
  <c r="C19" i="14" s="1"/>
  <c r="G16" i="45"/>
  <c r="C18" i="14" s="1"/>
  <c r="G15" i="45"/>
  <c r="C17" i="14" s="1"/>
  <c r="G14" i="45"/>
  <c r="C16" i="14" s="1"/>
  <c r="G13" i="45"/>
  <c r="C15" i="14" s="1"/>
  <c r="G12" i="45"/>
  <c r="C14" i="14" s="1"/>
  <c r="G11" i="45"/>
  <c r="C13" i="14" s="1"/>
  <c r="G10" i="45"/>
  <c r="C12" i="14" s="1"/>
  <c r="A10" i="45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G9" i="45"/>
  <c r="G29" i="45" l="1"/>
  <c r="C11" i="14"/>
  <c r="C31" i="14" s="1"/>
  <c r="A24" i="45"/>
  <c r="A25" i="45" s="1"/>
  <c r="A26" i="45" s="1"/>
  <c r="A27" i="45" s="1"/>
  <c r="A28" i="45" s="1"/>
  <c r="A23" i="45"/>
  <c r="G36" i="45"/>
  <c r="A36" i="14" l="1"/>
  <c r="A12" i="14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C38" i="14" l="1"/>
  <c r="C39" i="14" s="1"/>
</calcChain>
</file>

<file path=xl/sharedStrings.xml><?xml version="1.0" encoding="utf-8"?>
<sst xmlns="http://schemas.openxmlformats.org/spreadsheetml/2006/main" count="1242" uniqueCount="113">
  <si>
    <t>№</t>
  </si>
  <si>
    <t>Наименование работы</t>
  </si>
  <si>
    <t>ед.изм.</t>
  </si>
  <si>
    <t>цена (руб.)</t>
  </si>
  <si>
    <t>объем</t>
  </si>
  <si>
    <t>Количество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</si>
  <si>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</si>
  <si>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</si>
  <si>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</si>
  <si>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</si>
  <si>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</si>
  <si>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</si>
  <si>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</si>
  <si>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</si>
  <si>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</si>
  <si>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</si>
  <si>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</si>
  <si>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</si>
  <si>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</si>
  <si>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</si>
  <si>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</si>
  <si>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</si>
  <si>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</si>
  <si>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Осмотр мест общего пользования и подвальных помещений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</si>
  <si>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</si>
  <si>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</si>
  <si>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</si>
  <si>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</si>
  <si>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</si>
  <si>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</si>
  <si>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</si>
  <si>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1 раза в год-вентканалы в МКД с газовыми приборами, раз в год-в МКД с электроплитами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</si>
  <si>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</si>
  <si>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</si>
  <si>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</si>
  <si>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</si>
  <si>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</si>
  <si>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</si>
  <si>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</si>
  <si>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</si>
  <si>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</si>
  <si>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</si>
  <si>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</si>
  <si>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</si>
  <si>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</si>
  <si>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по графику</t>
  </si>
  <si>
    <t>Всего:</t>
  </si>
  <si>
    <t>Итого: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</si>
  <si>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</si>
  <si>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г. Рязань</t>
  </si>
  <si>
    <t>1. Исполнителем предъявлены к приемке следующие оказанные на основании договора управления многоквартирным домом № Н-17-8  от 01.12.2010  (далее – «Договор») услуги и (или) выполненные работы по содержанию и текущему ремонту общего имущества в  многоквартирном доме №17 расположенном по адресу г. Рязань ул. Новаторов: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</si>
  <si>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</si>
  <si>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</si>
  <si>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</si>
  <si>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Подписи сторон:</t>
  </si>
  <si>
    <t>Исполнитель:</t>
  </si>
  <si>
    <t>Заказчик:</t>
  </si>
  <si>
    <t>Осмотр технических этажей, чердаков и подвальных помещений</t>
  </si>
  <si>
    <t>Постоянно</t>
  </si>
  <si>
    <t>Уборка лестничных клеток</t>
  </si>
  <si>
    <t>Храпова О.Г.</t>
  </si>
  <si>
    <t>смета+материалы</t>
  </si>
  <si>
    <t>Уборка прилегающей территории, содержание и уборка контейнерных площадок</t>
  </si>
  <si>
    <t>Квашнин И.В.</t>
  </si>
  <si>
    <t>Собственники помещений в многоквартирном доме, расположенном по адресу: г. Рязань ул. Новаторов дом 17,  именуемые в дальнейшем “Заказчик”, в лице  Храповой Ольги Геннадьевны, являющейся собственником квартиры №___,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</si>
  <si>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>Коммунальные ресурсы потребляемые в целях содержания общего имущества в многоквартирном доме (КРСОИ) с 01.07.2021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</si>
  <si>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</si>
  <si>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</si>
  <si>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 г.</t>
  </si>
  <si>
    <t>Выполнено  услуг (работ) за 2022 год</t>
  </si>
  <si>
    <t>Остаток средств на 01.01.2023</t>
  </si>
  <si>
    <t>2. Всего за период с 01.01.2022 по 31.01.2022 года выполнено работ (оказано услуг) на общую сумму:</t>
  </si>
  <si>
    <t>Семьдесят две тысячи шестьсот шестьдесят один рубль двадцать две копейки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</si>
  <si>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</si>
  <si>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01.02.2022 по 28.02.2022 года выполнено работ (оказано услуг) на общую сумму:</t>
  </si>
  <si>
    <t>Шестьдесят девять тысяч восемьсот девяносто восемь рублей девяносто пять копеек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</si>
  <si>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</si>
  <si>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</si>
  <si>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Шестьдесят восемь тысяч девятьсот двадцать девять рублей восемьдесят две копейки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</si>
  <si>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</si>
  <si>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</si>
  <si>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Семьдесят шесть тысяч двадцать один рубль тридцать шесть копеек</t>
  </si>
  <si>
    <t>2. Всего за период с 01.05.2022 по 31.05.2022 года выполнено работ (оказано услуг) на общую сумму: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</si>
  <si>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</si>
  <si>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Семьдесят семь тысяч шестьсот тридцать восемь рублей восемьдесят пять копеек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</si>
  <si>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</si>
  <si>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</si>
  <si>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>Семьдесят одна тысяча восемьсот семьдесят пять рублей шестьдесят шесть копеек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</si>
  <si>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</si>
  <si>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</si>
  <si>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</si>
  <si>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 xml:space="preserve"> Семьдесят девять тысяч четыреста пятьдесят три рубля три копейки</t>
  </si>
  <si>
    <t>Начислено по договорам с провайдерами</t>
  </si>
  <si>
    <t>Поступило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</si>
  <si>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</si>
  <si>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</si>
  <si>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Сто сорок тысяч восемьсот десять рублей шестьдесят шесть копеек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</si>
  <si>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</si>
  <si>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01.09.2022 по 30.09.2022 года выполнено работ (оказано услуг) на общую сумму:</t>
  </si>
  <si>
    <t>Восемьдесят тысяч тридцать шесть рублей шесть копеек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</si>
  <si>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</si>
  <si>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</si>
  <si>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Шестьдесят девять тысяч триста девяносто шесть рублей восемьдесят копеек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</si>
  <si>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</si>
  <si>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</si>
  <si>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Семьдесят семь тысяч сто сорок три рубля тринадцать копеек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</si>
  <si>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</si>
  <si>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</si>
  <si>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</si>
  <si>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Подано исковых заявлений за 2022г. (шт.)</t>
  </si>
  <si>
    <t>1</t>
  </si>
  <si>
    <t>Семьдесят шесть тысяч шестьсот двадцать шесть рублей шестьдесят одна копейка</t>
  </si>
  <si>
    <t>Доходы и расходы ООО КА "Ирбис"  по управлению и обслуживанию МКД ул. Новаторов д. 17                                                   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</si>
</sst>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mbria"/>
      <family val="1"/>
      <charset val="204"/>
      <scheme val="major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right"/>
    </xf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0" xfId="0" applyFon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2" fillId="2" borderId="0" xfId="0" applyFont="1" applyFill="1"/>
    <xf numFmtId="0" fontId="4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0" fontId="1" fillId="0" borderId="4" xfId="0" applyFont="1" applyFill="1" applyBorder="1"/>
    <xf numFmtId="0" fontId="13" fillId="0" borderId="0" xfId="0" applyFont="1"/>
    <xf numFmtId="0" fontId="10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4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/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4" fillId="0" borderId="1" xfId="0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8" fillId="0" borderId="0" xfId="0" applyNumberFormat="1" applyFont="1" applyBorder="1" applyAlignment="1">
      <alignment horizontal="center" vertical="center" wrapText="1"/>
    </xf>
    <xf numFmtId="4" fontId="0" fillId="2" borderId="0" xfId="0" applyNumberFormat="1" applyFill="1" applyAlignment="1">
      <alignment horizontal="center" wrapText="1"/>
    </xf>
    <xf numFmtId="4" fontId="10" fillId="0" borderId="0" xfId="0" applyNumberFormat="1" applyFont="1" applyAlignment="1">
      <alignment horizontal="center" wrapText="1"/>
    </xf>
    <xf numFmtId="4" fontId="0" fillId="0" borderId="0" xfId="0" applyNumberFormat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0" fontId="11" fillId="0" borderId="0" xfId="0" applyFont="1"/>
    <xf numFmtId="14" fontId="17" fillId="0" borderId="0" xfId="0" applyNumberFormat="1" applyFont="1"/>
    <xf numFmtId="0" fontId="8" fillId="0" borderId="0" xfId="0" applyFont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10" fillId="0" borderId="0" xfId="0" applyFont="1" applyAlignment="1">
      <alignment wrapText="1"/>
    </xf>
    <xf numFmtId="0" fontId="3" fillId="3" borderId="1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right"/>
    </xf>
    <xf numFmtId="0" fontId="10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3" zoomScale="70" zoomScaleNormal="100" zoomScaleSheetLayoutView="70" workbookViewId="0">
      <selection activeCell="A40" sqref="A40:G40"/>
    </sheetView>
  </sheetViews>
  <sheetFormatPr defaultRowHeight="15.75" x14ac:dyDescent="0.25"/>
  <cols>
    <col min="1" max="1" width="11.140625" style="1" customWidth="1"/>
    <col min="2" max="2" width="57.28515625" style="1" customWidth="1"/>
    <col min="3" max="3" width="25.28515625" style="1" customWidth="1"/>
    <col min="4" max="4" width="14.7109375" style="1" customWidth="1"/>
    <col min="5" max="5" width="12.42578125" style="1" customWidth="1"/>
    <col min="6" max="6" width="26.85546875" style="16" customWidth="1"/>
    <col min="7" max="7" width="29.140625" style="1" customWidth="1"/>
    <col min="8" max="162" width="9.140625" style="1"/>
    <col min="163" max="163" width="5.85546875" style="1" customWidth="1"/>
    <col min="164" max="164" width="8.140625" style="1" customWidth="1"/>
    <col min="165" max="165" width="48" style="1" customWidth="1"/>
    <col min="166" max="166" width="22.5703125" style="1" customWidth="1"/>
    <col min="167" max="167" width="14.7109375" style="1" customWidth="1"/>
    <col min="168" max="168" width="12.42578125" style="1" customWidth="1"/>
    <col min="169" max="169" width="23.7109375" style="1" customWidth="1"/>
    <col min="170" max="171" width="15.5703125" style="1" customWidth="1"/>
    <col min="172" max="418" width="9.140625" style="1"/>
    <col min="419" max="419" width="5.85546875" style="1" customWidth="1"/>
    <col min="420" max="420" width="8.140625" style="1" customWidth="1"/>
    <col min="421" max="421" width="48" style="1" customWidth="1"/>
    <col min="422" max="422" width="22.5703125" style="1" customWidth="1"/>
    <col min="423" max="423" width="14.7109375" style="1" customWidth="1"/>
    <col min="424" max="424" width="12.42578125" style="1" customWidth="1"/>
    <col min="425" max="425" width="23.7109375" style="1" customWidth="1"/>
    <col min="426" max="427" width="15.5703125" style="1" customWidth="1"/>
    <col min="428" max="674" width="9.140625" style="1"/>
    <col min="675" max="675" width="5.85546875" style="1" customWidth="1"/>
    <col min="676" max="676" width="8.140625" style="1" customWidth="1"/>
    <col min="677" max="677" width="48" style="1" customWidth="1"/>
    <col min="678" max="678" width="22.5703125" style="1" customWidth="1"/>
    <col min="679" max="679" width="14.7109375" style="1" customWidth="1"/>
    <col min="680" max="680" width="12.42578125" style="1" customWidth="1"/>
    <col min="681" max="681" width="23.7109375" style="1" customWidth="1"/>
    <col min="682" max="683" width="15.5703125" style="1" customWidth="1"/>
    <col min="684" max="930" width="9.140625" style="1"/>
    <col min="931" max="931" width="5.85546875" style="1" customWidth="1"/>
    <col min="932" max="932" width="8.140625" style="1" customWidth="1"/>
    <col min="933" max="933" width="48" style="1" customWidth="1"/>
    <col min="934" max="934" width="22.5703125" style="1" customWidth="1"/>
    <col min="935" max="935" width="14.7109375" style="1" customWidth="1"/>
    <col min="936" max="936" width="12.42578125" style="1" customWidth="1"/>
    <col min="937" max="937" width="23.7109375" style="1" customWidth="1"/>
    <col min="938" max="939" width="15.5703125" style="1" customWidth="1"/>
    <col min="940" max="1186" width="9.140625" style="1"/>
    <col min="1187" max="1187" width="5.85546875" style="1" customWidth="1"/>
    <col min="1188" max="1188" width="8.140625" style="1" customWidth="1"/>
    <col min="1189" max="1189" width="48" style="1" customWidth="1"/>
    <col min="1190" max="1190" width="22.5703125" style="1" customWidth="1"/>
    <col min="1191" max="1191" width="14.7109375" style="1" customWidth="1"/>
    <col min="1192" max="1192" width="12.42578125" style="1" customWidth="1"/>
    <col min="1193" max="1193" width="23.7109375" style="1" customWidth="1"/>
    <col min="1194" max="1195" width="15.5703125" style="1" customWidth="1"/>
    <col min="1196" max="1442" width="9.140625" style="1"/>
    <col min="1443" max="1443" width="5.85546875" style="1" customWidth="1"/>
    <col min="1444" max="1444" width="8.140625" style="1" customWidth="1"/>
    <col min="1445" max="1445" width="48" style="1" customWidth="1"/>
    <col min="1446" max="1446" width="22.5703125" style="1" customWidth="1"/>
    <col min="1447" max="1447" width="14.7109375" style="1" customWidth="1"/>
    <col min="1448" max="1448" width="12.42578125" style="1" customWidth="1"/>
    <col min="1449" max="1449" width="23.7109375" style="1" customWidth="1"/>
    <col min="1450" max="1451" width="15.5703125" style="1" customWidth="1"/>
    <col min="1452" max="1698" width="9.140625" style="1"/>
    <col min="1699" max="1699" width="5.85546875" style="1" customWidth="1"/>
    <col min="1700" max="1700" width="8.140625" style="1" customWidth="1"/>
    <col min="1701" max="1701" width="48" style="1" customWidth="1"/>
    <col min="1702" max="1702" width="22.5703125" style="1" customWidth="1"/>
    <col min="1703" max="1703" width="14.7109375" style="1" customWidth="1"/>
    <col min="1704" max="1704" width="12.42578125" style="1" customWidth="1"/>
    <col min="1705" max="1705" width="23.7109375" style="1" customWidth="1"/>
    <col min="1706" max="1707" width="15.5703125" style="1" customWidth="1"/>
    <col min="1708" max="1954" width="9.140625" style="1"/>
    <col min="1955" max="1955" width="5.85546875" style="1" customWidth="1"/>
    <col min="1956" max="1956" width="8.140625" style="1" customWidth="1"/>
    <col min="1957" max="1957" width="48" style="1" customWidth="1"/>
    <col min="1958" max="1958" width="22.5703125" style="1" customWidth="1"/>
    <col min="1959" max="1959" width="14.7109375" style="1" customWidth="1"/>
    <col min="1960" max="1960" width="12.42578125" style="1" customWidth="1"/>
    <col min="1961" max="1961" width="23.7109375" style="1" customWidth="1"/>
    <col min="1962" max="1963" width="15.5703125" style="1" customWidth="1"/>
    <col min="1964" max="2210" width="9.140625" style="1"/>
    <col min="2211" max="2211" width="5.85546875" style="1" customWidth="1"/>
    <col min="2212" max="2212" width="8.140625" style="1" customWidth="1"/>
    <col min="2213" max="2213" width="48" style="1" customWidth="1"/>
    <col min="2214" max="2214" width="22.5703125" style="1" customWidth="1"/>
    <col min="2215" max="2215" width="14.7109375" style="1" customWidth="1"/>
    <col min="2216" max="2216" width="12.42578125" style="1" customWidth="1"/>
    <col min="2217" max="2217" width="23.7109375" style="1" customWidth="1"/>
    <col min="2218" max="2219" width="15.5703125" style="1" customWidth="1"/>
    <col min="2220" max="2466" width="9.140625" style="1"/>
    <col min="2467" max="2467" width="5.85546875" style="1" customWidth="1"/>
    <col min="2468" max="2468" width="8.140625" style="1" customWidth="1"/>
    <col min="2469" max="2469" width="48" style="1" customWidth="1"/>
    <col min="2470" max="2470" width="22.5703125" style="1" customWidth="1"/>
    <col min="2471" max="2471" width="14.7109375" style="1" customWidth="1"/>
    <col min="2472" max="2472" width="12.42578125" style="1" customWidth="1"/>
    <col min="2473" max="2473" width="23.7109375" style="1" customWidth="1"/>
    <col min="2474" max="2475" width="15.5703125" style="1" customWidth="1"/>
    <col min="2476" max="2722" width="9.140625" style="1"/>
    <col min="2723" max="2723" width="5.85546875" style="1" customWidth="1"/>
    <col min="2724" max="2724" width="8.140625" style="1" customWidth="1"/>
    <col min="2725" max="2725" width="48" style="1" customWidth="1"/>
    <col min="2726" max="2726" width="22.5703125" style="1" customWidth="1"/>
    <col min="2727" max="2727" width="14.7109375" style="1" customWidth="1"/>
    <col min="2728" max="2728" width="12.42578125" style="1" customWidth="1"/>
    <col min="2729" max="2729" width="23.7109375" style="1" customWidth="1"/>
    <col min="2730" max="2731" width="15.5703125" style="1" customWidth="1"/>
    <col min="2732" max="2978" width="9.140625" style="1"/>
    <col min="2979" max="2979" width="5.85546875" style="1" customWidth="1"/>
    <col min="2980" max="2980" width="8.140625" style="1" customWidth="1"/>
    <col min="2981" max="2981" width="48" style="1" customWidth="1"/>
    <col min="2982" max="2982" width="22.5703125" style="1" customWidth="1"/>
    <col min="2983" max="2983" width="14.7109375" style="1" customWidth="1"/>
    <col min="2984" max="2984" width="12.42578125" style="1" customWidth="1"/>
    <col min="2985" max="2985" width="23.7109375" style="1" customWidth="1"/>
    <col min="2986" max="2987" width="15.5703125" style="1" customWidth="1"/>
    <col min="2988" max="3234" width="9.140625" style="1"/>
    <col min="3235" max="3235" width="5.85546875" style="1" customWidth="1"/>
    <col min="3236" max="3236" width="8.140625" style="1" customWidth="1"/>
    <col min="3237" max="3237" width="48" style="1" customWidth="1"/>
    <col min="3238" max="3238" width="22.5703125" style="1" customWidth="1"/>
    <col min="3239" max="3239" width="14.7109375" style="1" customWidth="1"/>
    <col min="3240" max="3240" width="12.42578125" style="1" customWidth="1"/>
    <col min="3241" max="3241" width="23.7109375" style="1" customWidth="1"/>
    <col min="3242" max="3243" width="15.5703125" style="1" customWidth="1"/>
    <col min="3244" max="3490" width="9.140625" style="1"/>
    <col min="3491" max="3491" width="5.85546875" style="1" customWidth="1"/>
    <col min="3492" max="3492" width="8.140625" style="1" customWidth="1"/>
    <col min="3493" max="3493" width="48" style="1" customWidth="1"/>
    <col min="3494" max="3494" width="22.5703125" style="1" customWidth="1"/>
    <col min="3495" max="3495" width="14.7109375" style="1" customWidth="1"/>
    <col min="3496" max="3496" width="12.42578125" style="1" customWidth="1"/>
    <col min="3497" max="3497" width="23.7109375" style="1" customWidth="1"/>
    <col min="3498" max="3499" width="15.5703125" style="1" customWidth="1"/>
    <col min="3500" max="3746" width="9.140625" style="1"/>
    <col min="3747" max="3747" width="5.85546875" style="1" customWidth="1"/>
    <col min="3748" max="3748" width="8.140625" style="1" customWidth="1"/>
    <col min="3749" max="3749" width="48" style="1" customWidth="1"/>
    <col min="3750" max="3750" width="22.5703125" style="1" customWidth="1"/>
    <col min="3751" max="3751" width="14.7109375" style="1" customWidth="1"/>
    <col min="3752" max="3752" width="12.42578125" style="1" customWidth="1"/>
    <col min="3753" max="3753" width="23.7109375" style="1" customWidth="1"/>
    <col min="3754" max="3755" width="15.5703125" style="1" customWidth="1"/>
    <col min="3756" max="4002" width="9.140625" style="1"/>
    <col min="4003" max="4003" width="5.85546875" style="1" customWidth="1"/>
    <col min="4004" max="4004" width="8.140625" style="1" customWidth="1"/>
    <col min="4005" max="4005" width="48" style="1" customWidth="1"/>
    <col min="4006" max="4006" width="22.5703125" style="1" customWidth="1"/>
    <col min="4007" max="4007" width="14.7109375" style="1" customWidth="1"/>
    <col min="4008" max="4008" width="12.42578125" style="1" customWidth="1"/>
    <col min="4009" max="4009" width="23.7109375" style="1" customWidth="1"/>
    <col min="4010" max="4011" width="15.5703125" style="1" customWidth="1"/>
    <col min="4012" max="4258" width="9.140625" style="1"/>
    <col min="4259" max="4259" width="5.85546875" style="1" customWidth="1"/>
    <col min="4260" max="4260" width="8.140625" style="1" customWidth="1"/>
    <col min="4261" max="4261" width="48" style="1" customWidth="1"/>
    <col min="4262" max="4262" width="22.5703125" style="1" customWidth="1"/>
    <col min="4263" max="4263" width="14.7109375" style="1" customWidth="1"/>
    <col min="4264" max="4264" width="12.42578125" style="1" customWidth="1"/>
    <col min="4265" max="4265" width="23.7109375" style="1" customWidth="1"/>
    <col min="4266" max="4267" width="15.5703125" style="1" customWidth="1"/>
    <col min="4268" max="4514" width="9.140625" style="1"/>
    <col min="4515" max="4515" width="5.85546875" style="1" customWidth="1"/>
    <col min="4516" max="4516" width="8.140625" style="1" customWidth="1"/>
    <col min="4517" max="4517" width="48" style="1" customWidth="1"/>
    <col min="4518" max="4518" width="22.5703125" style="1" customWidth="1"/>
    <col min="4519" max="4519" width="14.7109375" style="1" customWidth="1"/>
    <col min="4520" max="4520" width="12.42578125" style="1" customWidth="1"/>
    <col min="4521" max="4521" width="23.7109375" style="1" customWidth="1"/>
    <col min="4522" max="4523" width="15.5703125" style="1" customWidth="1"/>
    <col min="4524" max="4770" width="9.140625" style="1"/>
    <col min="4771" max="4771" width="5.85546875" style="1" customWidth="1"/>
    <col min="4772" max="4772" width="8.140625" style="1" customWidth="1"/>
    <col min="4773" max="4773" width="48" style="1" customWidth="1"/>
    <col min="4774" max="4774" width="22.5703125" style="1" customWidth="1"/>
    <col min="4775" max="4775" width="14.7109375" style="1" customWidth="1"/>
    <col min="4776" max="4776" width="12.42578125" style="1" customWidth="1"/>
    <col min="4777" max="4777" width="23.7109375" style="1" customWidth="1"/>
    <col min="4778" max="4779" width="15.5703125" style="1" customWidth="1"/>
    <col min="4780" max="5026" width="9.140625" style="1"/>
    <col min="5027" max="5027" width="5.85546875" style="1" customWidth="1"/>
    <col min="5028" max="5028" width="8.140625" style="1" customWidth="1"/>
    <col min="5029" max="5029" width="48" style="1" customWidth="1"/>
    <col min="5030" max="5030" width="22.5703125" style="1" customWidth="1"/>
    <col min="5031" max="5031" width="14.7109375" style="1" customWidth="1"/>
    <col min="5032" max="5032" width="12.42578125" style="1" customWidth="1"/>
    <col min="5033" max="5033" width="23.7109375" style="1" customWidth="1"/>
    <col min="5034" max="5035" width="15.5703125" style="1" customWidth="1"/>
    <col min="5036" max="5282" width="9.140625" style="1"/>
    <col min="5283" max="5283" width="5.85546875" style="1" customWidth="1"/>
    <col min="5284" max="5284" width="8.140625" style="1" customWidth="1"/>
    <col min="5285" max="5285" width="48" style="1" customWidth="1"/>
    <col min="5286" max="5286" width="22.5703125" style="1" customWidth="1"/>
    <col min="5287" max="5287" width="14.7109375" style="1" customWidth="1"/>
    <col min="5288" max="5288" width="12.42578125" style="1" customWidth="1"/>
    <col min="5289" max="5289" width="23.7109375" style="1" customWidth="1"/>
    <col min="5290" max="5291" width="15.5703125" style="1" customWidth="1"/>
    <col min="5292" max="5538" width="9.140625" style="1"/>
    <col min="5539" max="5539" width="5.85546875" style="1" customWidth="1"/>
    <col min="5540" max="5540" width="8.140625" style="1" customWidth="1"/>
    <col min="5541" max="5541" width="48" style="1" customWidth="1"/>
    <col min="5542" max="5542" width="22.5703125" style="1" customWidth="1"/>
    <col min="5543" max="5543" width="14.7109375" style="1" customWidth="1"/>
    <col min="5544" max="5544" width="12.42578125" style="1" customWidth="1"/>
    <col min="5545" max="5545" width="23.7109375" style="1" customWidth="1"/>
    <col min="5546" max="5547" width="15.5703125" style="1" customWidth="1"/>
    <col min="5548" max="5794" width="9.140625" style="1"/>
    <col min="5795" max="5795" width="5.85546875" style="1" customWidth="1"/>
    <col min="5796" max="5796" width="8.140625" style="1" customWidth="1"/>
    <col min="5797" max="5797" width="48" style="1" customWidth="1"/>
    <col min="5798" max="5798" width="22.5703125" style="1" customWidth="1"/>
    <col min="5799" max="5799" width="14.7109375" style="1" customWidth="1"/>
    <col min="5800" max="5800" width="12.42578125" style="1" customWidth="1"/>
    <col min="5801" max="5801" width="23.7109375" style="1" customWidth="1"/>
    <col min="5802" max="5803" width="15.5703125" style="1" customWidth="1"/>
    <col min="5804" max="6050" width="9.140625" style="1"/>
    <col min="6051" max="6051" width="5.85546875" style="1" customWidth="1"/>
    <col min="6052" max="6052" width="8.140625" style="1" customWidth="1"/>
    <col min="6053" max="6053" width="48" style="1" customWidth="1"/>
    <col min="6054" max="6054" width="22.5703125" style="1" customWidth="1"/>
    <col min="6055" max="6055" width="14.7109375" style="1" customWidth="1"/>
    <col min="6056" max="6056" width="12.42578125" style="1" customWidth="1"/>
    <col min="6057" max="6057" width="23.7109375" style="1" customWidth="1"/>
    <col min="6058" max="6059" width="15.5703125" style="1" customWidth="1"/>
    <col min="6060" max="6306" width="9.140625" style="1"/>
    <col min="6307" max="6307" width="5.85546875" style="1" customWidth="1"/>
    <col min="6308" max="6308" width="8.140625" style="1" customWidth="1"/>
    <col min="6309" max="6309" width="48" style="1" customWidth="1"/>
    <col min="6310" max="6310" width="22.5703125" style="1" customWidth="1"/>
    <col min="6311" max="6311" width="14.7109375" style="1" customWidth="1"/>
    <col min="6312" max="6312" width="12.42578125" style="1" customWidth="1"/>
    <col min="6313" max="6313" width="23.7109375" style="1" customWidth="1"/>
    <col min="6314" max="6315" width="15.5703125" style="1" customWidth="1"/>
    <col min="6316" max="6562" width="9.140625" style="1"/>
    <col min="6563" max="6563" width="5.85546875" style="1" customWidth="1"/>
    <col min="6564" max="6564" width="8.140625" style="1" customWidth="1"/>
    <col min="6565" max="6565" width="48" style="1" customWidth="1"/>
    <col min="6566" max="6566" width="22.5703125" style="1" customWidth="1"/>
    <col min="6567" max="6567" width="14.7109375" style="1" customWidth="1"/>
    <col min="6568" max="6568" width="12.42578125" style="1" customWidth="1"/>
    <col min="6569" max="6569" width="23.7109375" style="1" customWidth="1"/>
    <col min="6570" max="6571" width="15.5703125" style="1" customWidth="1"/>
    <col min="6572" max="6818" width="9.140625" style="1"/>
    <col min="6819" max="6819" width="5.85546875" style="1" customWidth="1"/>
    <col min="6820" max="6820" width="8.140625" style="1" customWidth="1"/>
    <col min="6821" max="6821" width="48" style="1" customWidth="1"/>
    <col min="6822" max="6822" width="22.5703125" style="1" customWidth="1"/>
    <col min="6823" max="6823" width="14.7109375" style="1" customWidth="1"/>
    <col min="6824" max="6824" width="12.42578125" style="1" customWidth="1"/>
    <col min="6825" max="6825" width="23.7109375" style="1" customWidth="1"/>
    <col min="6826" max="6827" width="15.5703125" style="1" customWidth="1"/>
    <col min="6828" max="7074" width="9.140625" style="1"/>
    <col min="7075" max="7075" width="5.85546875" style="1" customWidth="1"/>
    <col min="7076" max="7076" width="8.140625" style="1" customWidth="1"/>
    <col min="7077" max="7077" width="48" style="1" customWidth="1"/>
    <col min="7078" max="7078" width="22.5703125" style="1" customWidth="1"/>
    <col min="7079" max="7079" width="14.7109375" style="1" customWidth="1"/>
    <col min="7080" max="7080" width="12.42578125" style="1" customWidth="1"/>
    <col min="7081" max="7081" width="23.7109375" style="1" customWidth="1"/>
    <col min="7082" max="7083" width="15.5703125" style="1" customWidth="1"/>
    <col min="7084" max="7330" width="9.140625" style="1"/>
    <col min="7331" max="7331" width="5.85546875" style="1" customWidth="1"/>
    <col min="7332" max="7332" width="8.140625" style="1" customWidth="1"/>
    <col min="7333" max="7333" width="48" style="1" customWidth="1"/>
    <col min="7334" max="7334" width="22.5703125" style="1" customWidth="1"/>
    <col min="7335" max="7335" width="14.7109375" style="1" customWidth="1"/>
    <col min="7336" max="7336" width="12.42578125" style="1" customWidth="1"/>
    <col min="7337" max="7337" width="23.7109375" style="1" customWidth="1"/>
    <col min="7338" max="7339" width="15.5703125" style="1" customWidth="1"/>
    <col min="7340" max="7586" width="9.140625" style="1"/>
    <col min="7587" max="7587" width="5.85546875" style="1" customWidth="1"/>
    <col min="7588" max="7588" width="8.140625" style="1" customWidth="1"/>
    <col min="7589" max="7589" width="48" style="1" customWidth="1"/>
    <col min="7590" max="7590" width="22.5703125" style="1" customWidth="1"/>
    <col min="7591" max="7591" width="14.7109375" style="1" customWidth="1"/>
    <col min="7592" max="7592" width="12.42578125" style="1" customWidth="1"/>
    <col min="7593" max="7593" width="23.7109375" style="1" customWidth="1"/>
    <col min="7594" max="7595" width="15.5703125" style="1" customWidth="1"/>
    <col min="7596" max="7842" width="9.140625" style="1"/>
    <col min="7843" max="7843" width="5.85546875" style="1" customWidth="1"/>
    <col min="7844" max="7844" width="8.140625" style="1" customWidth="1"/>
    <col min="7845" max="7845" width="48" style="1" customWidth="1"/>
    <col min="7846" max="7846" width="22.5703125" style="1" customWidth="1"/>
    <col min="7847" max="7847" width="14.7109375" style="1" customWidth="1"/>
    <col min="7848" max="7848" width="12.42578125" style="1" customWidth="1"/>
    <col min="7849" max="7849" width="23.7109375" style="1" customWidth="1"/>
    <col min="7850" max="7851" width="15.5703125" style="1" customWidth="1"/>
    <col min="7852" max="8098" width="9.140625" style="1"/>
    <col min="8099" max="8099" width="5.85546875" style="1" customWidth="1"/>
    <col min="8100" max="8100" width="8.140625" style="1" customWidth="1"/>
    <col min="8101" max="8101" width="48" style="1" customWidth="1"/>
    <col min="8102" max="8102" width="22.5703125" style="1" customWidth="1"/>
    <col min="8103" max="8103" width="14.7109375" style="1" customWidth="1"/>
    <col min="8104" max="8104" width="12.42578125" style="1" customWidth="1"/>
    <col min="8105" max="8105" width="23.7109375" style="1" customWidth="1"/>
    <col min="8106" max="8107" width="15.5703125" style="1" customWidth="1"/>
    <col min="8108" max="8354" width="9.140625" style="1"/>
    <col min="8355" max="8355" width="5.85546875" style="1" customWidth="1"/>
    <col min="8356" max="8356" width="8.140625" style="1" customWidth="1"/>
    <col min="8357" max="8357" width="48" style="1" customWidth="1"/>
    <col min="8358" max="8358" width="22.5703125" style="1" customWidth="1"/>
    <col min="8359" max="8359" width="14.7109375" style="1" customWidth="1"/>
    <col min="8360" max="8360" width="12.42578125" style="1" customWidth="1"/>
    <col min="8361" max="8361" width="23.7109375" style="1" customWidth="1"/>
    <col min="8362" max="8363" width="15.5703125" style="1" customWidth="1"/>
    <col min="8364" max="8610" width="9.140625" style="1"/>
    <col min="8611" max="8611" width="5.85546875" style="1" customWidth="1"/>
    <col min="8612" max="8612" width="8.140625" style="1" customWidth="1"/>
    <col min="8613" max="8613" width="48" style="1" customWidth="1"/>
    <col min="8614" max="8614" width="22.5703125" style="1" customWidth="1"/>
    <col min="8615" max="8615" width="14.7109375" style="1" customWidth="1"/>
    <col min="8616" max="8616" width="12.42578125" style="1" customWidth="1"/>
    <col min="8617" max="8617" width="23.7109375" style="1" customWidth="1"/>
    <col min="8618" max="8619" width="15.5703125" style="1" customWidth="1"/>
    <col min="8620" max="8866" width="9.140625" style="1"/>
    <col min="8867" max="8867" width="5.85546875" style="1" customWidth="1"/>
    <col min="8868" max="8868" width="8.140625" style="1" customWidth="1"/>
    <col min="8869" max="8869" width="48" style="1" customWidth="1"/>
    <col min="8870" max="8870" width="22.5703125" style="1" customWidth="1"/>
    <col min="8871" max="8871" width="14.7109375" style="1" customWidth="1"/>
    <col min="8872" max="8872" width="12.42578125" style="1" customWidth="1"/>
    <col min="8873" max="8873" width="23.7109375" style="1" customWidth="1"/>
    <col min="8874" max="8875" width="15.5703125" style="1" customWidth="1"/>
    <col min="8876" max="9122" width="9.140625" style="1"/>
    <col min="9123" max="9123" width="5.85546875" style="1" customWidth="1"/>
    <col min="9124" max="9124" width="8.140625" style="1" customWidth="1"/>
    <col min="9125" max="9125" width="48" style="1" customWidth="1"/>
    <col min="9126" max="9126" width="22.5703125" style="1" customWidth="1"/>
    <col min="9127" max="9127" width="14.7109375" style="1" customWidth="1"/>
    <col min="9128" max="9128" width="12.42578125" style="1" customWidth="1"/>
    <col min="9129" max="9129" width="23.7109375" style="1" customWidth="1"/>
    <col min="9130" max="9131" width="15.5703125" style="1" customWidth="1"/>
    <col min="9132" max="9378" width="9.140625" style="1"/>
    <col min="9379" max="9379" width="5.85546875" style="1" customWidth="1"/>
    <col min="9380" max="9380" width="8.140625" style="1" customWidth="1"/>
    <col min="9381" max="9381" width="48" style="1" customWidth="1"/>
    <col min="9382" max="9382" width="22.5703125" style="1" customWidth="1"/>
    <col min="9383" max="9383" width="14.7109375" style="1" customWidth="1"/>
    <col min="9384" max="9384" width="12.42578125" style="1" customWidth="1"/>
    <col min="9385" max="9385" width="23.7109375" style="1" customWidth="1"/>
    <col min="9386" max="9387" width="15.5703125" style="1" customWidth="1"/>
    <col min="9388" max="9634" width="9.140625" style="1"/>
    <col min="9635" max="9635" width="5.85546875" style="1" customWidth="1"/>
    <col min="9636" max="9636" width="8.140625" style="1" customWidth="1"/>
    <col min="9637" max="9637" width="48" style="1" customWidth="1"/>
    <col min="9638" max="9638" width="22.5703125" style="1" customWidth="1"/>
    <col min="9639" max="9639" width="14.7109375" style="1" customWidth="1"/>
    <col min="9640" max="9640" width="12.42578125" style="1" customWidth="1"/>
    <col min="9641" max="9641" width="23.7109375" style="1" customWidth="1"/>
    <col min="9642" max="9643" width="15.5703125" style="1" customWidth="1"/>
    <col min="9644" max="9890" width="9.140625" style="1"/>
    <col min="9891" max="9891" width="5.85546875" style="1" customWidth="1"/>
    <col min="9892" max="9892" width="8.140625" style="1" customWidth="1"/>
    <col min="9893" max="9893" width="48" style="1" customWidth="1"/>
    <col min="9894" max="9894" width="22.5703125" style="1" customWidth="1"/>
    <col min="9895" max="9895" width="14.7109375" style="1" customWidth="1"/>
    <col min="9896" max="9896" width="12.42578125" style="1" customWidth="1"/>
    <col min="9897" max="9897" width="23.7109375" style="1" customWidth="1"/>
    <col min="9898" max="9899" width="15.5703125" style="1" customWidth="1"/>
    <col min="9900" max="10146" width="9.140625" style="1"/>
    <col min="10147" max="10147" width="5.85546875" style="1" customWidth="1"/>
    <col min="10148" max="10148" width="8.140625" style="1" customWidth="1"/>
    <col min="10149" max="10149" width="48" style="1" customWidth="1"/>
    <col min="10150" max="10150" width="22.5703125" style="1" customWidth="1"/>
    <col min="10151" max="10151" width="14.7109375" style="1" customWidth="1"/>
    <col min="10152" max="10152" width="12.42578125" style="1" customWidth="1"/>
    <col min="10153" max="10153" width="23.7109375" style="1" customWidth="1"/>
    <col min="10154" max="10155" width="15.5703125" style="1" customWidth="1"/>
    <col min="10156" max="10402" width="9.140625" style="1"/>
    <col min="10403" max="10403" width="5.85546875" style="1" customWidth="1"/>
    <col min="10404" max="10404" width="8.140625" style="1" customWidth="1"/>
    <col min="10405" max="10405" width="48" style="1" customWidth="1"/>
    <col min="10406" max="10406" width="22.5703125" style="1" customWidth="1"/>
    <col min="10407" max="10407" width="14.7109375" style="1" customWidth="1"/>
    <col min="10408" max="10408" width="12.42578125" style="1" customWidth="1"/>
    <col min="10409" max="10409" width="23.7109375" style="1" customWidth="1"/>
    <col min="10410" max="10411" width="15.5703125" style="1" customWidth="1"/>
    <col min="10412" max="10658" width="9.140625" style="1"/>
    <col min="10659" max="10659" width="5.85546875" style="1" customWidth="1"/>
    <col min="10660" max="10660" width="8.140625" style="1" customWidth="1"/>
    <col min="10661" max="10661" width="48" style="1" customWidth="1"/>
    <col min="10662" max="10662" width="22.5703125" style="1" customWidth="1"/>
    <col min="10663" max="10663" width="14.7109375" style="1" customWidth="1"/>
    <col min="10664" max="10664" width="12.42578125" style="1" customWidth="1"/>
    <col min="10665" max="10665" width="23.7109375" style="1" customWidth="1"/>
    <col min="10666" max="10667" width="15.5703125" style="1" customWidth="1"/>
    <col min="10668" max="10914" width="9.140625" style="1"/>
    <col min="10915" max="10915" width="5.85546875" style="1" customWidth="1"/>
    <col min="10916" max="10916" width="8.140625" style="1" customWidth="1"/>
    <col min="10917" max="10917" width="48" style="1" customWidth="1"/>
    <col min="10918" max="10918" width="22.5703125" style="1" customWidth="1"/>
    <col min="10919" max="10919" width="14.7109375" style="1" customWidth="1"/>
    <col min="10920" max="10920" width="12.42578125" style="1" customWidth="1"/>
    <col min="10921" max="10921" width="23.7109375" style="1" customWidth="1"/>
    <col min="10922" max="10923" width="15.5703125" style="1" customWidth="1"/>
    <col min="10924" max="11170" width="9.140625" style="1"/>
    <col min="11171" max="11171" width="5.85546875" style="1" customWidth="1"/>
    <col min="11172" max="11172" width="8.140625" style="1" customWidth="1"/>
    <col min="11173" max="11173" width="48" style="1" customWidth="1"/>
    <col min="11174" max="11174" width="22.5703125" style="1" customWidth="1"/>
    <col min="11175" max="11175" width="14.7109375" style="1" customWidth="1"/>
    <col min="11176" max="11176" width="12.42578125" style="1" customWidth="1"/>
    <col min="11177" max="11177" width="23.7109375" style="1" customWidth="1"/>
    <col min="11178" max="11179" width="15.5703125" style="1" customWidth="1"/>
    <col min="11180" max="11426" width="9.140625" style="1"/>
    <col min="11427" max="11427" width="5.85546875" style="1" customWidth="1"/>
    <col min="11428" max="11428" width="8.140625" style="1" customWidth="1"/>
    <col min="11429" max="11429" width="48" style="1" customWidth="1"/>
    <col min="11430" max="11430" width="22.5703125" style="1" customWidth="1"/>
    <col min="11431" max="11431" width="14.7109375" style="1" customWidth="1"/>
    <col min="11432" max="11432" width="12.42578125" style="1" customWidth="1"/>
    <col min="11433" max="11433" width="23.7109375" style="1" customWidth="1"/>
    <col min="11434" max="11435" width="15.5703125" style="1" customWidth="1"/>
    <col min="11436" max="11682" width="9.140625" style="1"/>
    <col min="11683" max="11683" width="5.85546875" style="1" customWidth="1"/>
    <col min="11684" max="11684" width="8.140625" style="1" customWidth="1"/>
    <col min="11685" max="11685" width="48" style="1" customWidth="1"/>
    <col min="11686" max="11686" width="22.5703125" style="1" customWidth="1"/>
    <col min="11687" max="11687" width="14.7109375" style="1" customWidth="1"/>
    <col min="11688" max="11688" width="12.42578125" style="1" customWidth="1"/>
    <col min="11689" max="11689" width="23.7109375" style="1" customWidth="1"/>
    <col min="11690" max="11691" width="15.5703125" style="1" customWidth="1"/>
    <col min="11692" max="11938" width="9.140625" style="1"/>
    <col min="11939" max="11939" width="5.85546875" style="1" customWidth="1"/>
    <col min="11940" max="11940" width="8.140625" style="1" customWidth="1"/>
    <col min="11941" max="11941" width="48" style="1" customWidth="1"/>
    <col min="11942" max="11942" width="22.5703125" style="1" customWidth="1"/>
    <col min="11943" max="11943" width="14.7109375" style="1" customWidth="1"/>
    <col min="11944" max="11944" width="12.42578125" style="1" customWidth="1"/>
    <col min="11945" max="11945" width="23.7109375" style="1" customWidth="1"/>
    <col min="11946" max="11947" width="15.5703125" style="1" customWidth="1"/>
    <col min="11948" max="12194" width="9.140625" style="1"/>
    <col min="12195" max="12195" width="5.85546875" style="1" customWidth="1"/>
    <col min="12196" max="12196" width="8.140625" style="1" customWidth="1"/>
    <col min="12197" max="12197" width="48" style="1" customWidth="1"/>
    <col min="12198" max="12198" width="22.5703125" style="1" customWidth="1"/>
    <col min="12199" max="12199" width="14.7109375" style="1" customWidth="1"/>
    <col min="12200" max="12200" width="12.42578125" style="1" customWidth="1"/>
    <col min="12201" max="12201" width="23.7109375" style="1" customWidth="1"/>
    <col min="12202" max="12203" width="15.5703125" style="1" customWidth="1"/>
    <col min="12204" max="12450" width="9.140625" style="1"/>
    <col min="12451" max="12451" width="5.85546875" style="1" customWidth="1"/>
    <col min="12452" max="12452" width="8.140625" style="1" customWidth="1"/>
    <col min="12453" max="12453" width="48" style="1" customWidth="1"/>
    <col min="12454" max="12454" width="22.5703125" style="1" customWidth="1"/>
    <col min="12455" max="12455" width="14.7109375" style="1" customWidth="1"/>
    <col min="12456" max="12456" width="12.42578125" style="1" customWidth="1"/>
    <col min="12457" max="12457" width="23.7109375" style="1" customWidth="1"/>
    <col min="12458" max="12459" width="15.5703125" style="1" customWidth="1"/>
    <col min="12460" max="12706" width="9.140625" style="1"/>
    <col min="12707" max="12707" width="5.85546875" style="1" customWidth="1"/>
    <col min="12708" max="12708" width="8.140625" style="1" customWidth="1"/>
    <col min="12709" max="12709" width="48" style="1" customWidth="1"/>
    <col min="12710" max="12710" width="22.5703125" style="1" customWidth="1"/>
    <col min="12711" max="12711" width="14.7109375" style="1" customWidth="1"/>
    <col min="12712" max="12712" width="12.42578125" style="1" customWidth="1"/>
    <col min="12713" max="12713" width="23.7109375" style="1" customWidth="1"/>
    <col min="12714" max="12715" width="15.5703125" style="1" customWidth="1"/>
    <col min="12716" max="12962" width="9.140625" style="1"/>
    <col min="12963" max="12963" width="5.85546875" style="1" customWidth="1"/>
    <col min="12964" max="12964" width="8.140625" style="1" customWidth="1"/>
    <col min="12965" max="12965" width="48" style="1" customWidth="1"/>
    <col min="12966" max="12966" width="22.5703125" style="1" customWidth="1"/>
    <col min="12967" max="12967" width="14.7109375" style="1" customWidth="1"/>
    <col min="12968" max="12968" width="12.42578125" style="1" customWidth="1"/>
    <col min="12969" max="12969" width="23.7109375" style="1" customWidth="1"/>
    <col min="12970" max="12971" width="15.5703125" style="1" customWidth="1"/>
    <col min="12972" max="13218" width="9.140625" style="1"/>
    <col min="13219" max="13219" width="5.85546875" style="1" customWidth="1"/>
    <col min="13220" max="13220" width="8.140625" style="1" customWidth="1"/>
    <col min="13221" max="13221" width="48" style="1" customWidth="1"/>
    <col min="13222" max="13222" width="22.5703125" style="1" customWidth="1"/>
    <col min="13223" max="13223" width="14.7109375" style="1" customWidth="1"/>
    <col min="13224" max="13224" width="12.42578125" style="1" customWidth="1"/>
    <col min="13225" max="13225" width="23.7109375" style="1" customWidth="1"/>
    <col min="13226" max="13227" width="15.5703125" style="1" customWidth="1"/>
    <col min="13228" max="13474" width="9.140625" style="1"/>
    <col min="13475" max="13475" width="5.85546875" style="1" customWidth="1"/>
    <col min="13476" max="13476" width="8.140625" style="1" customWidth="1"/>
    <col min="13477" max="13477" width="48" style="1" customWidth="1"/>
    <col min="13478" max="13478" width="22.5703125" style="1" customWidth="1"/>
    <col min="13479" max="13479" width="14.7109375" style="1" customWidth="1"/>
    <col min="13480" max="13480" width="12.42578125" style="1" customWidth="1"/>
    <col min="13481" max="13481" width="23.7109375" style="1" customWidth="1"/>
    <col min="13482" max="13483" width="15.5703125" style="1" customWidth="1"/>
    <col min="13484" max="13730" width="9.140625" style="1"/>
    <col min="13731" max="13731" width="5.85546875" style="1" customWidth="1"/>
    <col min="13732" max="13732" width="8.140625" style="1" customWidth="1"/>
    <col min="13733" max="13733" width="48" style="1" customWidth="1"/>
    <col min="13734" max="13734" width="22.5703125" style="1" customWidth="1"/>
    <col min="13735" max="13735" width="14.7109375" style="1" customWidth="1"/>
    <col min="13736" max="13736" width="12.42578125" style="1" customWidth="1"/>
    <col min="13737" max="13737" width="23.7109375" style="1" customWidth="1"/>
    <col min="13738" max="13739" width="15.5703125" style="1" customWidth="1"/>
    <col min="13740" max="13986" width="9.140625" style="1"/>
    <col min="13987" max="13987" width="5.85546875" style="1" customWidth="1"/>
    <col min="13988" max="13988" width="8.140625" style="1" customWidth="1"/>
    <col min="13989" max="13989" width="48" style="1" customWidth="1"/>
    <col min="13990" max="13990" width="22.5703125" style="1" customWidth="1"/>
    <col min="13991" max="13991" width="14.7109375" style="1" customWidth="1"/>
    <col min="13992" max="13992" width="12.42578125" style="1" customWidth="1"/>
    <col min="13993" max="13993" width="23.7109375" style="1" customWidth="1"/>
    <col min="13994" max="13995" width="15.5703125" style="1" customWidth="1"/>
    <col min="13996" max="14242" width="9.140625" style="1"/>
    <col min="14243" max="14243" width="5.85546875" style="1" customWidth="1"/>
    <col min="14244" max="14244" width="8.140625" style="1" customWidth="1"/>
    <col min="14245" max="14245" width="48" style="1" customWidth="1"/>
    <col min="14246" max="14246" width="22.5703125" style="1" customWidth="1"/>
    <col min="14247" max="14247" width="14.7109375" style="1" customWidth="1"/>
    <col min="14248" max="14248" width="12.42578125" style="1" customWidth="1"/>
    <col min="14249" max="14249" width="23.7109375" style="1" customWidth="1"/>
    <col min="14250" max="14251" width="15.5703125" style="1" customWidth="1"/>
    <col min="14252" max="14498" width="9.140625" style="1"/>
    <col min="14499" max="14499" width="5.85546875" style="1" customWidth="1"/>
    <col min="14500" max="14500" width="8.140625" style="1" customWidth="1"/>
    <col min="14501" max="14501" width="48" style="1" customWidth="1"/>
    <col min="14502" max="14502" width="22.5703125" style="1" customWidth="1"/>
    <col min="14503" max="14503" width="14.7109375" style="1" customWidth="1"/>
    <col min="14504" max="14504" width="12.42578125" style="1" customWidth="1"/>
    <col min="14505" max="14505" width="23.7109375" style="1" customWidth="1"/>
    <col min="14506" max="14507" width="15.5703125" style="1" customWidth="1"/>
    <col min="14508" max="14754" width="9.140625" style="1"/>
    <col min="14755" max="14755" width="5.85546875" style="1" customWidth="1"/>
    <col min="14756" max="14756" width="8.140625" style="1" customWidth="1"/>
    <col min="14757" max="14757" width="48" style="1" customWidth="1"/>
    <col min="14758" max="14758" width="22.5703125" style="1" customWidth="1"/>
    <col min="14759" max="14759" width="14.7109375" style="1" customWidth="1"/>
    <col min="14760" max="14760" width="12.42578125" style="1" customWidth="1"/>
    <col min="14761" max="14761" width="23.7109375" style="1" customWidth="1"/>
    <col min="14762" max="14763" width="15.5703125" style="1" customWidth="1"/>
    <col min="14764" max="15010" width="9.140625" style="1"/>
    <col min="15011" max="15011" width="5.85546875" style="1" customWidth="1"/>
    <col min="15012" max="15012" width="8.140625" style="1" customWidth="1"/>
    <col min="15013" max="15013" width="48" style="1" customWidth="1"/>
    <col min="15014" max="15014" width="22.5703125" style="1" customWidth="1"/>
    <col min="15015" max="15015" width="14.7109375" style="1" customWidth="1"/>
    <col min="15016" max="15016" width="12.42578125" style="1" customWidth="1"/>
    <col min="15017" max="15017" width="23.7109375" style="1" customWidth="1"/>
    <col min="15018" max="15019" width="15.5703125" style="1" customWidth="1"/>
    <col min="15020" max="15266" width="9.140625" style="1"/>
    <col min="15267" max="15267" width="5.85546875" style="1" customWidth="1"/>
    <col min="15268" max="15268" width="8.140625" style="1" customWidth="1"/>
    <col min="15269" max="15269" width="48" style="1" customWidth="1"/>
    <col min="15270" max="15270" width="22.5703125" style="1" customWidth="1"/>
    <col min="15271" max="15271" width="14.7109375" style="1" customWidth="1"/>
    <col min="15272" max="15272" width="12.42578125" style="1" customWidth="1"/>
    <col min="15273" max="15273" width="23.7109375" style="1" customWidth="1"/>
    <col min="15274" max="15275" width="15.5703125" style="1" customWidth="1"/>
    <col min="15276" max="15522" width="9.140625" style="1"/>
    <col min="15523" max="15523" width="5.85546875" style="1" customWidth="1"/>
    <col min="15524" max="15524" width="8.140625" style="1" customWidth="1"/>
    <col min="15525" max="15525" width="48" style="1" customWidth="1"/>
    <col min="15526" max="15526" width="22.5703125" style="1" customWidth="1"/>
    <col min="15527" max="15527" width="14.7109375" style="1" customWidth="1"/>
    <col min="15528" max="15528" width="12.42578125" style="1" customWidth="1"/>
    <col min="15529" max="15529" width="23.7109375" style="1" customWidth="1"/>
    <col min="15530" max="15531" width="15.5703125" style="1" customWidth="1"/>
    <col min="15532" max="15778" width="9.140625" style="1"/>
    <col min="15779" max="15779" width="5.85546875" style="1" customWidth="1"/>
    <col min="15780" max="15780" width="8.140625" style="1" customWidth="1"/>
    <col min="15781" max="15781" width="48" style="1" customWidth="1"/>
    <col min="15782" max="15782" width="22.5703125" style="1" customWidth="1"/>
    <col min="15783" max="15783" width="14.7109375" style="1" customWidth="1"/>
    <col min="15784" max="15784" width="12.42578125" style="1" customWidth="1"/>
    <col min="15785" max="15785" width="23.7109375" style="1" customWidth="1"/>
    <col min="15786" max="15787" width="15.5703125" style="1" customWidth="1"/>
    <col min="15788" max="16034" width="9.140625" style="1"/>
    <col min="16035" max="16035" width="5.85546875" style="1" customWidth="1"/>
    <col min="16036" max="16036" width="8.140625" style="1" customWidth="1"/>
    <col min="16037" max="16037" width="48" style="1" customWidth="1"/>
    <col min="16038" max="16038" width="22.5703125" style="1" customWidth="1"/>
    <col min="16039" max="16039" width="14.7109375" style="1" customWidth="1"/>
    <col min="16040" max="16040" width="12.42578125" style="1" customWidth="1"/>
    <col min="16041" max="16041" width="23.7109375" style="1" customWidth="1"/>
    <col min="16042" max="16043" width="15.5703125" style="1" customWidth="1"/>
    <col min="16044" max="16286" width="9.140625" style="1"/>
    <col min="16287" max="16384" width="8.85546875" style="1" customWidth="1"/>
  </cols>
  <sheetData>
    <row r="1" spans="1:8" s="26" customFormat="1" x14ac:dyDescent="0.25">
      <c r="F1" s="2"/>
    </row>
    <row r="2" spans="1:8" s="34" customFormat="1" ht="55.5" customHeight="1" x14ac:dyDescent="0.25">
      <c r="B2" s="83" t="s">
        <v>48</v>
      </c>
      <c r="C2" s="83"/>
      <c r="D2" s="83"/>
      <c r="E2" s="83"/>
      <c r="F2" s="83"/>
      <c r="G2" s="83"/>
    </row>
    <row r="3" spans="1:8" s="37" customFormat="1" ht="18.75" x14ac:dyDescent="0.3">
      <c r="A3" s="35"/>
      <c r="B3" s="36" t="s">
        <v>49</v>
      </c>
      <c r="C3" s="36"/>
      <c r="D3" s="64"/>
      <c r="E3" s="64"/>
      <c r="F3" s="64"/>
      <c r="G3" s="63">
        <v>44592</v>
      </c>
    </row>
    <row r="4" spans="1:8" s="27" customFormat="1" ht="12.75" customHeight="1" x14ac:dyDescent="0.25">
      <c r="A4" s="25"/>
      <c r="B4" s="25"/>
      <c r="C4" s="25"/>
      <c r="D4" s="25"/>
      <c r="E4" s="25"/>
      <c r="F4" s="25"/>
      <c r="G4" s="25"/>
    </row>
    <row r="5" spans="1:8" s="26" customFormat="1" ht="105.75" customHeight="1" x14ac:dyDescent="0.3">
      <c r="A5" s="81" t="s">
        <v>64</v>
      </c>
      <c r="B5" s="84"/>
      <c r="C5" s="84"/>
      <c r="D5" s="84"/>
      <c r="E5" s="84"/>
      <c r="F5" s="84"/>
      <c r="G5" s="84"/>
    </row>
    <row r="6" spans="1:8" s="26" customFormat="1" ht="64.5" customHeight="1" x14ac:dyDescent="0.3">
      <c r="A6" s="85" t="s">
        <v>50</v>
      </c>
      <c r="B6" s="82"/>
      <c r="C6" s="82"/>
      <c r="D6" s="82"/>
      <c r="E6" s="82"/>
      <c r="F6" s="82"/>
      <c r="G6" s="82"/>
    </row>
    <row r="7" spans="1:8" s="26" customFormat="1" ht="20.25" customHeight="1" x14ac:dyDescent="0.25">
      <c r="A7" s="24"/>
      <c r="B7" s="24"/>
      <c r="C7" s="24"/>
      <c r="D7" s="24"/>
      <c r="E7" s="24"/>
      <c r="F7" s="24"/>
      <c r="G7" s="24"/>
    </row>
    <row r="8" spans="1:8" ht="42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6" t="s">
        <v>6</v>
      </c>
      <c r="H8" s="18"/>
    </row>
    <row r="9" spans="1:8" ht="47.25" x14ac:dyDescent="0.25">
      <c r="A9" s="4">
        <v>1</v>
      </c>
      <c r="B9" s="7" t="s">
        <v>10</v>
      </c>
      <c r="C9" s="4" t="s">
        <v>11</v>
      </c>
      <c r="D9" s="8">
        <v>0.33</v>
      </c>
      <c r="E9" s="8">
        <v>4245.3</v>
      </c>
      <c r="F9" s="5" t="s">
        <v>12</v>
      </c>
      <c r="G9" s="9">
        <f>D9*E9</f>
        <v>1400.9490000000001</v>
      </c>
    </row>
    <row r="10" spans="1:8" ht="47.25" x14ac:dyDescent="0.25">
      <c r="A10" s="4">
        <f t="shared" ref="A10:A28" si="0">A9+1</f>
        <v>2</v>
      </c>
      <c r="B10" s="7" t="s">
        <v>57</v>
      </c>
      <c r="C10" s="4" t="s">
        <v>11</v>
      </c>
      <c r="D10" s="8">
        <v>0.08</v>
      </c>
      <c r="E10" s="8">
        <v>4245.3</v>
      </c>
      <c r="F10" s="5" t="s">
        <v>12</v>
      </c>
      <c r="G10" s="9">
        <f t="shared" ref="G10:G28" si="1">D10*E10</f>
        <v>339.62400000000002</v>
      </c>
    </row>
    <row r="11" spans="1:8" ht="47.25" x14ac:dyDescent="0.25">
      <c r="A11" s="4">
        <f t="shared" si="0"/>
        <v>3</v>
      </c>
      <c r="B11" s="7" t="s">
        <v>14</v>
      </c>
      <c r="C11" s="4" t="s">
        <v>13</v>
      </c>
      <c r="D11" s="8">
        <v>0.16</v>
      </c>
      <c r="E11" s="8">
        <v>4245.3</v>
      </c>
      <c r="F11" s="5" t="s">
        <v>12</v>
      </c>
      <c r="G11" s="9">
        <f t="shared" si="1"/>
        <v>679.24800000000005</v>
      </c>
    </row>
    <row r="12" spans="1:8" ht="46.5" customHeight="1" x14ac:dyDescent="0.25">
      <c r="A12" s="4">
        <f t="shared" si="0"/>
        <v>4</v>
      </c>
      <c r="B12" s="7" t="s">
        <v>15</v>
      </c>
      <c r="C12" s="4" t="s">
        <v>16</v>
      </c>
      <c r="D12" s="8">
        <v>7.0000000000000007E-2</v>
      </c>
      <c r="E12" s="8">
        <v>4245.3</v>
      </c>
      <c r="F12" s="5" t="s">
        <v>12</v>
      </c>
      <c r="G12" s="9">
        <f t="shared" si="1"/>
        <v>297.17100000000005</v>
      </c>
    </row>
    <row r="13" spans="1:8" ht="78.75" x14ac:dyDescent="0.25">
      <c r="A13" s="4">
        <f t="shared" si="0"/>
        <v>5</v>
      </c>
      <c r="B13" s="7" t="s">
        <v>17</v>
      </c>
      <c r="C13" s="4" t="s">
        <v>18</v>
      </c>
      <c r="D13" s="8">
        <v>0.04</v>
      </c>
      <c r="E13" s="8">
        <v>4245.3</v>
      </c>
      <c r="F13" s="5" t="s">
        <v>12</v>
      </c>
      <c r="G13" s="9">
        <f t="shared" si="1"/>
        <v>169.81200000000001</v>
      </c>
    </row>
    <row r="14" spans="1:8" ht="63" x14ac:dyDescent="0.25">
      <c r="A14" s="4">
        <f t="shared" si="0"/>
        <v>6</v>
      </c>
      <c r="B14" s="7" t="s">
        <v>20</v>
      </c>
      <c r="C14" s="4" t="s">
        <v>21</v>
      </c>
      <c r="D14" s="8">
        <v>0.2</v>
      </c>
      <c r="E14" s="8">
        <v>4245.3</v>
      </c>
      <c r="F14" s="5" t="s">
        <v>12</v>
      </c>
      <c r="G14" s="9">
        <f t="shared" si="1"/>
        <v>849.06000000000006</v>
      </c>
    </row>
    <row r="15" spans="1:8" ht="47.25" x14ac:dyDescent="0.25">
      <c r="A15" s="4">
        <f t="shared" si="0"/>
        <v>7</v>
      </c>
      <c r="B15" s="7" t="s">
        <v>23</v>
      </c>
      <c r="C15" s="4" t="s">
        <v>24</v>
      </c>
      <c r="D15" s="8">
        <v>0.18</v>
      </c>
      <c r="E15" s="8">
        <v>4245.3</v>
      </c>
      <c r="F15" s="5" t="s">
        <v>12</v>
      </c>
      <c r="G15" s="9">
        <f t="shared" si="1"/>
        <v>764.154</v>
      </c>
    </row>
    <row r="16" spans="1:8" ht="47.25" x14ac:dyDescent="0.25">
      <c r="A16" s="4">
        <f t="shared" si="0"/>
        <v>8</v>
      </c>
      <c r="B16" s="7" t="s">
        <v>25</v>
      </c>
      <c r="C16" s="4" t="s">
        <v>24</v>
      </c>
      <c r="D16" s="8">
        <v>0.19</v>
      </c>
      <c r="E16" s="8">
        <v>4245.3</v>
      </c>
      <c r="F16" s="5" t="s">
        <v>12</v>
      </c>
      <c r="G16" s="9">
        <f t="shared" si="1"/>
        <v>806.60700000000008</v>
      </c>
    </row>
    <row r="17" spans="1:7" ht="33" customHeight="1" x14ac:dyDescent="0.25">
      <c r="A17" s="4">
        <f t="shared" si="0"/>
        <v>9</v>
      </c>
      <c r="B17" s="7" t="s">
        <v>26</v>
      </c>
      <c r="C17" s="4" t="s">
        <v>11</v>
      </c>
      <c r="D17" s="8">
        <v>0.52</v>
      </c>
      <c r="E17" s="8">
        <v>4245.3</v>
      </c>
      <c r="F17" s="5" t="s">
        <v>58</v>
      </c>
      <c r="G17" s="9">
        <f t="shared" si="1"/>
        <v>2207.556</v>
      </c>
    </row>
    <row r="18" spans="1:7" ht="33" customHeight="1" x14ac:dyDescent="0.25">
      <c r="A18" s="4">
        <f t="shared" si="0"/>
        <v>10</v>
      </c>
      <c r="B18" s="7" t="s">
        <v>27</v>
      </c>
      <c r="C18" s="4" t="s">
        <v>11</v>
      </c>
      <c r="D18" s="8">
        <v>0.44</v>
      </c>
      <c r="E18" s="8">
        <v>4245.3</v>
      </c>
      <c r="F18" s="5" t="s">
        <v>58</v>
      </c>
      <c r="G18" s="9">
        <f t="shared" si="1"/>
        <v>1867.932</v>
      </c>
    </row>
    <row r="19" spans="1:7" ht="41.25" customHeight="1" x14ac:dyDescent="0.25">
      <c r="A19" s="4">
        <f t="shared" si="0"/>
        <v>11</v>
      </c>
      <c r="B19" s="7" t="s">
        <v>28</v>
      </c>
      <c r="C19" s="4" t="s">
        <v>24</v>
      </c>
      <c r="D19" s="8">
        <v>0.05</v>
      </c>
      <c r="E19" s="8">
        <v>4245.3</v>
      </c>
      <c r="F19" s="5" t="s">
        <v>29</v>
      </c>
      <c r="G19" s="9">
        <f t="shared" si="1"/>
        <v>212.26500000000001</v>
      </c>
    </row>
    <row r="20" spans="1:7" ht="96" customHeight="1" x14ac:dyDescent="0.25">
      <c r="A20" s="4">
        <f t="shared" si="0"/>
        <v>12</v>
      </c>
      <c r="B20" s="7" t="s">
        <v>30</v>
      </c>
      <c r="C20" s="4" t="s">
        <v>24</v>
      </c>
      <c r="D20" s="8">
        <v>0.08</v>
      </c>
      <c r="E20" s="8">
        <v>4245.3</v>
      </c>
      <c r="F20" s="5" t="s">
        <v>31</v>
      </c>
      <c r="G20" s="9">
        <f t="shared" si="1"/>
        <v>339.62400000000002</v>
      </c>
    </row>
    <row r="21" spans="1:7" ht="31.5" x14ac:dyDescent="0.25">
      <c r="A21" s="4">
        <f t="shared" si="0"/>
        <v>13</v>
      </c>
      <c r="B21" s="7" t="s">
        <v>32</v>
      </c>
      <c r="C21" s="4" t="s">
        <v>33</v>
      </c>
      <c r="D21" s="8">
        <v>0.48</v>
      </c>
      <c r="E21" s="8">
        <v>4245.3</v>
      </c>
      <c r="F21" s="5" t="s">
        <v>19</v>
      </c>
      <c r="G21" s="9">
        <f t="shared" si="1"/>
        <v>2037.7439999999999</v>
      </c>
    </row>
    <row r="22" spans="1:7" ht="31.5" x14ac:dyDescent="0.25">
      <c r="A22" s="4">
        <f t="shared" si="0"/>
        <v>14</v>
      </c>
      <c r="B22" s="7" t="s">
        <v>59</v>
      </c>
      <c r="C22" s="4" t="s">
        <v>34</v>
      </c>
      <c r="D22" s="8">
        <v>1.53</v>
      </c>
      <c r="E22" s="8">
        <v>4245.3</v>
      </c>
      <c r="F22" s="5" t="s">
        <v>58</v>
      </c>
      <c r="G22" s="9">
        <f>D22*E22</f>
        <v>6495.3090000000002</v>
      </c>
    </row>
    <row r="23" spans="1:7" ht="31.5" x14ac:dyDescent="0.25">
      <c r="A23" s="4">
        <f t="shared" si="0"/>
        <v>15</v>
      </c>
      <c r="B23" s="7" t="s">
        <v>62</v>
      </c>
      <c r="C23" s="4" t="s">
        <v>35</v>
      </c>
      <c r="D23" s="8">
        <v>3.41</v>
      </c>
      <c r="E23" s="8">
        <v>4245.3</v>
      </c>
      <c r="F23" s="5" t="s">
        <v>36</v>
      </c>
      <c r="G23" s="9">
        <f t="shared" si="1"/>
        <v>14476.473000000002</v>
      </c>
    </row>
    <row r="24" spans="1:7" ht="31.5" x14ac:dyDescent="0.25">
      <c r="A24" s="4">
        <f>A22+1</f>
        <v>15</v>
      </c>
      <c r="B24" s="11" t="s">
        <v>37</v>
      </c>
      <c r="C24" s="12" t="s">
        <v>38</v>
      </c>
      <c r="D24" s="8">
        <v>6095.96</v>
      </c>
      <c r="E24" s="8">
        <v>2</v>
      </c>
      <c r="F24" s="5" t="s">
        <v>58</v>
      </c>
      <c r="G24" s="9">
        <f t="shared" si="1"/>
        <v>12191.92</v>
      </c>
    </row>
    <row r="25" spans="1:7" x14ac:dyDescent="0.25">
      <c r="A25" s="4">
        <f t="shared" si="0"/>
        <v>16</v>
      </c>
      <c r="B25" s="11" t="s">
        <v>39</v>
      </c>
      <c r="C25" s="12" t="s">
        <v>11</v>
      </c>
      <c r="D25" s="8">
        <v>1.64</v>
      </c>
      <c r="E25" s="8">
        <v>4245.3</v>
      </c>
      <c r="F25" s="5" t="s">
        <v>58</v>
      </c>
      <c r="G25" s="9">
        <f t="shared" si="1"/>
        <v>6962.2919999999995</v>
      </c>
    </row>
    <row r="26" spans="1:7" x14ac:dyDescent="0.25">
      <c r="A26" s="4">
        <f t="shared" si="0"/>
        <v>17</v>
      </c>
      <c r="B26" s="11" t="s">
        <v>40</v>
      </c>
      <c r="C26" s="12" t="s">
        <v>41</v>
      </c>
      <c r="D26" s="8">
        <v>0.13</v>
      </c>
      <c r="E26" s="8">
        <v>4245.3</v>
      </c>
      <c r="F26" s="5" t="s">
        <v>58</v>
      </c>
      <c r="G26" s="9">
        <f t="shared" si="1"/>
        <v>551.88900000000001</v>
      </c>
    </row>
    <row r="27" spans="1:7" ht="33.75" customHeight="1" x14ac:dyDescent="0.25">
      <c r="A27" s="4">
        <f t="shared" si="0"/>
        <v>18</v>
      </c>
      <c r="B27" s="20" t="s">
        <v>42</v>
      </c>
      <c r="C27" s="10" t="s">
        <v>11</v>
      </c>
      <c r="D27" s="8">
        <v>1.27</v>
      </c>
      <c r="E27" s="8">
        <v>4245.3</v>
      </c>
      <c r="F27" s="5" t="s">
        <v>58</v>
      </c>
      <c r="G27" s="9">
        <f t="shared" si="1"/>
        <v>5391.5309999999999</v>
      </c>
    </row>
    <row r="28" spans="1:7" s="3" customFormat="1" ht="47.25" x14ac:dyDescent="0.25">
      <c r="A28" s="19">
        <f t="shared" si="0"/>
        <v>19</v>
      </c>
      <c r="B28" s="21" t="s">
        <v>65</v>
      </c>
      <c r="C28" s="13" t="s">
        <v>11</v>
      </c>
      <c r="D28" s="14">
        <v>2.0099999999999998</v>
      </c>
      <c r="E28" s="8">
        <v>4245.3</v>
      </c>
      <c r="F28" s="15" t="s">
        <v>22</v>
      </c>
      <c r="G28" s="9">
        <f t="shared" si="1"/>
        <v>8533.0529999999999</v>
      </c>
    </row>
    <row r="29" spans="1:7" s="22" customFormat="1" x14ac:dyDescent="0.25">
      <c r="A29" s="86" t="s">
        <v>46</v>
      </c>
      <c r="B29" s="87"/>
      <c r="C29" s="86"/>
      <c r="D29" s="86"/>
      <c r="E29" s="86"/>
      <c r="F29" s="86"/>
      <c r="G29" s="32">
        <f>SUM(G9:G28)-0.01</f>
        <v>66574.203000000023</v>
      </c>
    </row>
    <row r="30" spans="1:7" s="3" customFormat="1" x14ac:dyDescent="0.25">
      <c r="A30" s="88" t="s">
        <v>44</v>
      </c>
      <c r="B30" s="88"/>
      <c r="C30" s="88"/>
      <c r="D30" s="88"/>
      <c r="E30" s="88"/>
      <c r="F30" s="88"/>
      <c r="G30" s="88"/>
    </row>
    <row r="31" spans="1:7" s="3" customFormat="1" ht="42.75" customHeight="1" x14ac:dyDescent="0.25">
      <c r="A31" s="28" t="s">
        <v>0</v>
      </c>
      <c r="B31" s="28" t="s">
        <v>1</v>
      </c>
      <c r="C31" s="28" t="s">
        <v>2</v>
      </c>
      <c r="D31" s="28" t="s">
        <v>3</v>
      </c>
      <c r="E31" s="28" t="s">
        <v>4</v>
      </c>
      <c r="F31" s="29" t="s">
        <v>5</v>
      </c>
      <c r="G31" s="28" t="s">
        <v>6</v>
      </c>
    </row>
    <row r="32" spans="1:7" s="3" customFormat="1" ht="28.15" customHeight="1" x14ac:dyDescent="0.25">
      <c r="A32" s="28">
        <v>1</v>
      </c>
      <c r="B32" s="30" t="s">
        <v>44</v>
      </c>
      <c r="C32" s="31"/>
      <c r="D32" s="14"/>
      <c r="E32" s="28"/>
      <c r="F32" s="29" t="s">
        <v>61</v>
      </c>
      <c r="G32" s="17">
        <f>5790.22+296.8</f>
        <v>6087.02</v>
      </c>
    </row>
    <row r="33" spans="1:7" s="3" customFormat="1" ht="36.6" hidden="1" customHeight="1" x14ac:dyDescent="0.25">
      <c r="A33" s="28">
        <v>2</v>
      </c>
      <c r="B33" s="21" t="s">
        <v>7</v>
      </c>
      <c r="C33" s="28" t="s">
        <v>8</v>
      </c>
      <c r="D33" s="14">
        <v>14.06</v>
      </c>
      <c r="E33" s="14">
        <v>1900</v>
      </c>
      <c r="F33" s="29" t="s">
        <v>45</v>
      </c>
      <c r="G33" s="17"/>
    </row>
    <row r="34" spans="1:7" s="3" customFormat="1" ht="34.5" hidden="1" customHeight="1" x14ac:dyDescent="0.25">
      <c r="A34" s="28">
        <f>A33+1</f>
        <v>3</v>
      </c>
      <c r="B34" s="21" t="s">
        <v>9</v>
      </c>
      <c r="C34" s="28" t="s">
        <v>8</v>
      </c>
      <c r="D34" s="14">
        <v>10.14</v>
      </c>
      <c r="E34" s="14">
        <v>1900</v>
      </c>
      <c r="F34" s="29" t="s">
        <v>45</v>
      </c>
      <c r="G34" s="17"/>
    </row>
    <row r="35" spans="1:7" s="23" customFormat="1" x14ac:dyDescent="0.25">
      <c r="A35" s="89" t="s">
        <v>46</v>
      </c>
      <c r="B35" s="89"/>
      <c r="C35" s="89"/>
      <c r="D35" s="89"/>
      <c r="E35" s="89"/>
      <c r="F35" s="89"/>
      <c r="G35" s="33">
        <f>SUM(G32:G34)</f>
        <v>6087.02</v>
      </c>
    </row>
    <row r="36" spans="1:7" s="22" customFormat="1" x14ac:dyDescent="0.25">
      <c r="A36" s="86" t="s">
        <v>47</v>
      </c>
      <c r="B36" s="86"/>
      <c r="C36" s="86"/>
      <c r="D36" s="86"/>
      <c r="E36" s="86"/>
      <c r="F36" s="86"/>
      <c r="G36" s="32">
        <f>G29+G35</f>
        <v>72661.223000000027</v>
      </c>
    </row>
    <row r="38" spans="1:7" ht="21" customHeight="1" x14ac:dyDescent="0.3">
      <c r="A38" s="90" t="s">
        <v>71</v>
      </c>
      <c r="B38" s="91"/>
      <c r="C38" s="91"/>
      <c r="D38" s="91"/>
      <c r="E38" s="91"/>
      <c r="F38" s="91"/>
      <c r="G38" s="91"/>
    </row>
    <row r="39" spans="1:7" ht="23.25" customHeight="1" x14ac:dyDescent="0.3">
      <c r="A39" s="90" t="s">
        <v>72</v>
      </c>
      <c r="B39" s="82"/>
      <c r="C39" s="82"/>
      <c r="D39" s="82"/>
      <c r="E39" s="82"/>
      <c r="F39" s="82"/>
      <c r="G39" s="82"/>
    </row>
    <row r="40" spans="1:7" ht="23.25" customHeight="1" x14ac:dyDescent="0.3">
      <c r="A40" s="81" t="s">
        <v>51</v>
      </c>
      <c r="B40" s="82"/>
      <c r="C40" s="82"/>
      <c r="D40" s="82"/>
      <c r="E40" s="82"/>
      <c r="F40" s="82"/>
      <c r="G40" s="82"/>
    </row>
    <row r="41" spans="1:7" ht="25.5" customHeight="1" x14ac:dyDescent="0.3">
      <c r="A41" s="81" t="s">
        <v>52</v>
      </c>
      <c r="B41" s="82"/>
      <c r="C41" s="82"/>
      <c r="D41" s="82"/>
      <c r="E41" s="82"/>
      <c r="F41" s="82"/>
      <c r="G41" s="82"/>
    </row>
    <row r="42" spans="1:7" ht="24.75" customHeight="1" x14ac:dyDescent="0.3">
      <c r="A42" s="81" t="s">
        <v>53</v>
      </c>
      <c r="B42" s="82"/>
      <c r="C42" s="82"/>
      <c r="D42" s="82"/>
      <c r="E42" s="82"/>
      <c r="F42" s="82"/>
      <c r="G42" s="82"/>
    </row>
    <row r="44" spans="1:7" x14ac:dyDescent="0.25">
      <c r="C44" s="1" t="s">
        <v>54</v>
      </c>
    </row>
    <row r="46" spans="1:7" x14ac:dyDescent="0.25">
      <c r="B46" s="1" t="s">
        <v>55</v>
      </c>
      <c r="C46" s="1" t="s">
        <v>63</v>
      </c>
      <c r="F46" s="38"/>
    </row>
    <row r="48" spans="1:7" x14ac:dyDescent="0.25">
      <c r="B48" s="1" t="s">
        <v>56</v>
      </c>
      <c r="C48" s="62" t="s">
        <v>60</v>
      </c>
      <c r="F48" s="38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78740157480314965" right="0.11811023622047245" top="0.15748031496062992" bottom="0.15748031496062992" header="0.15748031496062992" footer="0.15748031496062992"/>
  <pageSetup paperSize="9"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8" zoomScale="70" zoomScaleNormal="100" zoomScaleSheetLayoutView="70" workbookViewId="0">
      <selection activeCell="A40" sqref="A40:G40"/>
    </sheetView>
  </sheetViews>
  <sheetFormatPr defaultRowHeight="15.75" x14ac:dyDescent="0.25"/>
  <cols>
    <col min="1" max="1" width="11.140625" style="1" customWidth="1"/>
    <col min="2" max="2" width="57.28515625" style="1" customWidth="1"/>
    <col min="3" max="3" width="25.28515625" style="1" customWidth="1"/>
    <col min="4" max="4" width="14.7109375" style="1" customWidth="1"/>
    <col min="5" max="5" width="12.42578125" style="1" customWidth="1"/>
    <col min="6" max="6" width="26.85546875" style="16" customWidth="1"/>
    <col min="7" max="7" width="29.140625" style="1" customWidth="1"/>
    <col min="8" max="162" width="9.140625" style="1"/>
    <col min="163" max="163" width="5.85546875" style="1" customWidth="1"/>
    <col min="164" max="164" width="8.140625" style="1" customWidth="1"/>
    <col min="165" max="165" width="48" style="1" customWidth="1"/>
    <col min="166" max="166" width="22.5703125" style="1" customWidth="1"/>
    <col min="167" max="167" width="14.7109375" style="1" customWidth="1"/>
    <col min="168" max="168" width="12.42578125" style="1" customWidth="1"/>
    <col min="169" max="169" width="23.7109375" style="1" customWidth="1"/>
    <col min="170" max="171" width="15.5703125" style="1" customWidth="1"/>
    <col min="172" max="418" width="9.140625" style="1"/>
    <col min="419" max="419" width="5.85546875" style="1" customWidth="1"/>
    <col min="420" max="420" width="8.140625" style="1" customWidth="1"/>
    <col min="421" max="421" width="48" style="1" customWidth="1"/>
    <col min="422" max="422" width="22.5703125" style="1" customWidth="1"/>
    <col min="423" max="423" width="14.7109375" style="1" customWidth="1"/>
    <col min="424" max="424" width="12.42578125" style="1" customWidth="1"/>
    <col min="425" max="425" width="23.7109375" style="1" customWidth="1"/>
    <col min="426" max="427" width="15.5703125" style="1" customWidth="1"/>
    <col min="428" max="674" width="9.140625" style="1"/>
    <col min="675" max="675" width="5.85546875" style="1" customWidth="1"/>
    <col min="676" max="676" width="8.140625" style="1" customWidth="1"/>
    <col min="677" max="677" width="48" style="1" customWidth="1"/>
    <col min="678" max="678" width="22.5703125" style="1" customWidth="1"/>
    <col min="679" max="679" width="14.7109375" style="1" customWidth="1"/>
    <col min="680" max="680" width="12.42578125" style="1" customWidth="1"/>
    <col min="681" max="681" width="23.7109375" style="1" customWidth="1"/>
    <col min="682" max="683" width="15.5703125" style="1" customWidth="1"/>
    <col min="684" max="930" width="9.140625" style="1"/>
    <col min="931" max="931" width="5.85546875" style="1" customWidth="1"/>
    <col min="932" max="932" width="8.140625" style="1" customWidth="1"/>
    <col min="933" max="933" width="48" style="1" customWidth="1"/>
    <col min="934" max="934" width="22.5703125" style="1" customWidth="1"/>
    <col min="935" max="935" width="14.7109375" style="1" customWidth="1"/>
    <col min="936" max="936" width="12.42578125" style="1" customWidth="1"/>
    <col min="937" max="937" width="23.7109375" style="1" customWidth="1"/>
    <col min="938" max="939" width="15.5703125" style="1" customWidth="1"/>
    <col min="940" max="1186" width="9.140625" style="1"/>
    <col min="1187" max="1187" width="5.85546875" style="1" customWidth="1"/>
    <col min="1188" max="1188" width="8.140625" style="1" customWidth="1"/>
    <col min="1189" max="1189" width="48" style="1" customWidth="1"/>
    <col min="1190" max="1190" width="22.5703125" style="1" customWidth="1"/>
    <col min="1191" max="1191" width="14.7109375" style="1" customWidth="1"/>
    <col min="1192" max="1192" width="12.42578125" style="1" customWidth="1"/>
    <col min="1193" max="1193" width="23.7109375" style="1" customWidth="1"/>
    <col min="1194" max="1195" width="15.5703125" style="1" customWidth="1"/>
    <col min="1196" max="1442" width="9.140625" style="1"/>
    <col min="1443" max="1443" width="5.85546875" style="1" customWidth="1"/>
    <col min="1444" max="1444" width="8.140625" style="1" customWidth="1"/>
    <col min="1445" max="1445" width="48" style="1" customWidth="1"/>
    <col min="1446" max="1446" width="22.5703125" style="1" customWidth="1"/>
    <col min="1447" max="1447" width="14.7109375" style="1" customWidth="1"/>
    <col min="1448" max="1448" width="12.42578125" style="1" customWidth="1"/>
    <col min="1449" max="1449" width="23.7109375" style="1" customWidth="1"/>
    <col min="1450" max="1451" width="15.5703125" style="1" customWidth="1"/>
    <col min="1452" max="1698" width="9.140625" style="1"/>
    <col min="1699" max="1699" width="5.85546875" style="1" customWidth="1"/>
    <col min="1700" max="1700" width="8.140625" style="1" customWidth="1"/>
    <col min="1701" max="1701" width="48" style="1" customWidth="1"/>
    <col min="1702" max="1702" width="22.5703125" style="1" customWidth="1"/>
    <col min="1703" max="1703" width="14.7109375" style="1" customWidth="1"/>
    <col min="1704" max="1704" width="12.42578125" style="1" customWidth="1"/>
    <col min="1705" max="1705" width="23.7109375" style="1" customWidth="1"/>
    <col min="1706" max="1707" width="15.5703125" style="1" customWidth="1"/>
    <col min="1708" max="1954" width="9.140625" style="1"/>
    <col min="1955" max="1955" width="5.85546875" style="1" customWidth="1"/>
    <col min="1956" max="1956" width="8.140625" style="1" customWidth="1"/>
    <col min="1957" max="1957" width="48" style="1" customWidth="1"/>
    <col min="1958" max="1958" width="22.5703125" style="1" customWidth="1"/>
    <col min="1959" max="1959" width="14.7109375" style="1" customWidth="1"/>
    <col min="1960" max="1960" width="12.42578125" style="1" customWidth="1"/>
    <col min="1961" max="1961" width="23.7109375" style="1" customWidth="1"/>
    <col min="1962" max="1963" width="15.5703125" style="1" customWidth="1"/>
    <col min="1964" max="2210" width="9.140625" style="1"/>
    <col min="2211" max="2211" width="5.85546875" style="1" customWidth="1"/>
    <col min="2212" max="2212" width="8.140625" style="1" customWidth="1"/>
    <col min="2213" max="2213" width="48" style="1" customWidth="1"/>
    <col min="2214" max="2214" width="22.5703125" style="1" customWidth="1"/>
    <col min="2215" max="2215" width="14.7109375" style="1" customWidth="1"/>
    <col min="2216" max="2216" width="12.42578125" style="1" customWidth="1"/>
    <col min="2217" max="2217" width="23.7109375" style="1" customWidth="1"/>
    <col min="2218" max="2219" width="15.5703125" style="1" customWidth="1"/>
    <col min="2220" max="2466" width="9.140625" style="1"/>
    <col min="2467" max="2467" width="5.85546875" style="1" customWidth="1"/>
    <col min="2468" max="2468" width="8.140625" style="1" customWidth="1"/>
    <col min="2469" max="2469" width="48" style="1" customWidth="1"/>
    <col min="2470" max="2470" width="22.5703125" style="1" customWidth="1"/>
    <col min="2471" max="2471" width="14.7109375" style="1" customWidth="1"/>
    <col min="2472" max="2472" width="12.42578125" style="1" customWidth="1"/>
    <col min="2473" max="2473" width="23.7109375" style="1" customWidth="1"/>
    <col min="2474" max="2475" width="15.5703125" style="1" customWidth="1"/>
    <col min="2476" max="2722" width="9.140625" style="1"/>
    <col min="2723" max="2723" width="5.85546875" style="1" customWidth="1"/>
    <col min="2724" max="2724" width="8.140625" style="1" customWidth="1"/>
    <col min="2725" max="2725" width="48" style="1" customWidth="1"/>
    <col min="2726" max="2726" width="22.5703125" style="1" customWidth="1"/>
    <col min="2727" max="2727" width="14.7109375" style="1" customWidth="1"/>
    <col min="2728" max="2728" width="12.42578125" style="1" customWidth="1"/>
    <col min="2729" max="2729" width="23.7109375" style="1" customWidth="1"/>
    <col min="2730" max="2731" width="15.5703125" style="1" customWidth="1"/>
    <col min="2732" max="2978" width="9.140625" style="1"/>
    <col min="2979" max="2979" width="5.85546875" style="1" customWidth="1"/>
    <col min="2980" max="2980" width="8.140625" style="1" customWidth="1"/>
    <col min="2981" max="2981" width="48" style="1" customWidth="1"/>
    <col min="2982" max="2982" width="22.5703125" style="1" customWidth="1"/>
    <col min="2983" max="2983" width="14.7109375" style="1" customWidth="1"/>
    <col min="2984" max="2984" width="12.42578125" style="1" customWidth="1"/>
    <col min="2985" max="2985" width="23.7109375" style="1" customWidth="1"/>
    <col min="2986" max="2987" width="15.5703125" style="1" customWidth="1"/>
    <col min="2988" max="3234" width="9.140625" style="1"/>
    <col min="3235" max="3235" width="5.85546875" style="1" customWidth="1"/>
    <col min="3236" max="3236" width="8.140625" style="1" customWidth="1"/>
    <col min="3237" max="3237" width="48" style="1" customWidth="1"/>
    <col min="3238" max="3238" width="22.5703125" style="1" customWidth="1"/>
    <col min="3239" max="3239" width="14.7109375" style="1" customWidth="1"/>
    <col min="3240" max="3240" width="12.42578125" style="1" customWidth="1"/>
    <col min="3241" max="3241" width="23.7109375" style="1" customWidth="1"/>
    <col min="3242" max="3243" width="15.5703125" style="1" customWidth="1"/>
    <col min="3244" max="3490" width="9.140625" style="1"/>
    <col min="3491" max="3491" width="5.85546875" style="1" customWidth="1"/>
    <col min="3492" max="3492" width="8.140625" style="1" customWidth="1"/>
    <col min="3493" max="3493" width="48" style="1" customWidth="1"/>
    <col min="3494" max="3494" width="22.5703125" style="1" customWidth="1"/>
    <col min="3495" max="3495" width="14.7109375" style="1" customWidth="1"/>
    <col min="3496" max="3496" width="12.42578125" style="1" customWidth="1"/>
    <col min="3497" max="3497" width="23.7109375" style="1" customWidth="1"/>
    <col min="3498" max="3499" width="15.5703125" style="1" customWidth="1"/>
    <col min="3500" max="3746" width="9.140625" style="1"/>
    <col min="3747" max="3747" width="5.85546875" style="1" customWidth="1"/>
    <col min="3748" max="3748" width="8.140625" style="1" customWidth="1"/>
    <col min="3749" max="3749" width="48" style="1" customWidth="1"/>
    <col min="3750" max="3750" width="22.5703125" style="1" customWidth="1"/>
    <col min="3751" max="3751" width="14.7109375" style="1" customWidth="1"/>
    <col min="3752" max="3752" width="12.42578125" style="1" customWidth="1"/>
    <col min="3753" max="3753" width="23.7109375" style="1" customWidth="1"/>
    <col min="3754" max="3755" width="15.5703125" style="1" customWidth="1"/>
    <col min="3756" max="4002" width="9.140625" style="1"/>
    <col min="4003" max="4003" width="5.85546875" style="1" customWidth="1"/>
    <col min="4004" max="4004" width="8.140625" style="1" customWidth="1"/>
    <col min="4005" max="4005" width="48" style="1" customWidth="1"/>
    <col min="4006" max="4006" width="22.5703125" style="1" customWidth="1"/>
    <col min="4007" max="4007" width="14.7109375" style="1" customWidth="1"/>
    <col min="4008" max="4008" width="12.42578125" style="1" customWidth="1"/>
    <col min="4009" max="4009" width="23.7109375" style="1" customWidth="1"/>
    <col min="4010" max="4011" width="15.5703125" style="1" customWidth="1"/>
    <col min="4012" max="4258" width="9.140625" style="1"/>
    <col min="4259" max="4259" width="5.85546875" style="1" customWidth="1"/>
    <col min="4260" max="4260" width="8.140625" style="1" customWidth="1"/>
    <col min="4261" max="4261" width="48" style="1" customWidth="1"/>
    <col min="4262" max="4262" width="22.5703125" style="1" customWidth="1"/>
    <col min="4263" max="4263" width="14.7109375" style="1" customWidth="1"/>
    <col min="4264" max="4264" width="12.42578125" style="1" customWidth="1"/>
    <col min="4265" max="4265" width="23.7109375" style="1" customWidth="1"/>
    <col min="4266" max="4267" width="15.5703125" style="1" customWidth="1"/>
    <col min="4268" max="4514" width="9.140625" style="1"/>
    <col min="4515" max="4515" width="5.85546875" style="1" customWidth="1"/>
    <col min="4516" max="4516" width="8.140625" style="1" customWidth="1"/>
    <col min="4517" max="4517" width="48" style="1" customWidth="1"/>
    <col min="4518" max="4518" width="22.5703125" style="1" customWidth="1"/>
    <col min="4519" max="4519" width="14.7109375" style="1" customWidth="1"/>
    <col min="4520" max="4520" width="12.42578125" style="1" customWidth="1"/>
    <col min="4521" max="4521" width="23.7109375" style="1" customWidth="1"/>
    <col min="4522" max="4523" width="15.5703125" style="1" customWidth="1"/>
    <col min="4524" max="4770" width="9.140625" style="1"/>
    <col min="4771" max="4771" width="5.85546875" style="1" customWidth="1"/>
    <col min="4772" max="4772" width="8.140625" style="1" customWidth="1"/>
    <col min="4773" max="4773" width="48" style="1" customWidth="1"/>
    <col min="4774" max="4774" width="22.5703125" style="1" customWidth="1"/>
    <col min="4775" max="4775" width="14.7109375" style="1" customWidth="1"/>
    <col min="4776" max="4776" width="12.42578125" style="1" customWidth="1"/>
    <col min="4777" max="4777" width="23.7109375" style="1" customWidth="1"/>
    <col min="4778" max="4779" width="15.5703125" style="1" customWidth="1"/>
    <col min="4780" max="5026" width="9.140625" style="1"/>
    <col min="5027" max="5027" width="5.85546875" style="1" customWidth="1"/>
    <col min="5028" max="5028" width="8.140625" style="1" customWidth="1"/>
    <col min="5029" max="5029" width="48" style="1" customWidth="1"/>
    <col min="5030" max="5030" width="22.5703125" style="1" customWidth="1"/>
    <col min="5031" max="5031" width="14.7109375" style="1" customWidth="1"/>
    <col min="5032" max="5032" width="12.42578125" style="1" customWidth="1"/>
    <col min="5033" max="5033" width="23.7109375" style="1" customWidth="1"/>
    <col min="5034" max="5035" width="15.5703125" style="1" customWidth="1"/>
    <col min="5036" max="5282" width="9.140625" style="1"/>
    <col min="5283" max="5283" width="5.85546875" style="1" customWidth="1"/>
    <col min="5284" max="5284" width="8.140625" style="1" customWidth="1"/>
    <col min="5285" max="5285" width="48" style="1" customWidth="1"/>
    <col min="5286" max="5286" width="22.5703125" style="1" customWidth="1"/>
    <col min="5287" max="5287" width="14.7109375" style="1" customWidth="1"/>
    <col min="5288" max="5288" width="12.42578125" style="1" customWidth="1"/>
    <col min="5289" max="5289" width="23.7109375" style="1" customWidth="1"/>
    <col min="5290" max="5291" width="15.5703125" style="1" customWidth="1"/>
    <col min="5292" max="5538" width="9.140625" style="1"/>
    <col min="5539" max="5539" width="5.85546875" style="1" customWidth="1"/>
    <col min="5540" max="5540" width="8.140625" style="1" customWidth="1"/>
    <col min="5541" max="5541" width="48" style="1" customWidth="1"/>
    <col min="5542" max="5542" width="22.5703125" style="1" customWidth="1"/>
    <col min="5543" max="5543" width="14.7109375" style="1" customWidth="1"/>
    <col min="5544" max="5544" width="12.42578125" style="1" customWidth="1"/>
    <col min="5545" max="5545" width="23.7109375" style="1" customWidth="1"/>
    <col min="5546" max="5547" width="15.5703125" style="1" customWidth="1"/>
    <col min="5548" max="5794" width="9.140625" style="1"/>
    <col min="5795" max="5795" width="5.85546875" style="1" customWidth="1"/>
    <col min="5796" max="5796" width="8.140625" style="1" customWidth="1"/>
    <col min="5797" max="5797" width="48" style="1" customWidth="1"/>
    <col min="5798" max="5798" width="22.5703125" style="1" customWidth="1"/>
    <col min="5799" max="5799" width="14.7109375" style="1" customWidth="1"/>
    <col min="5800" max="5800" width="12.42578125" style="1" customWidth="1"/>
    <col min="5801" max="5801" width="23.7109375" style="1" customWidth="1"/>
    <col min="5802" max="5803" width="15.5703125" style="1" customWidth="1"/>
    <col min="5804" max="6050" width="9.140625" style="1"/>
    <col min="6051" max="6051" width="5.85546875" style="1" customWidth="1"/>
    <col min="6052" max="6052" width="8.140625" style="1" customWidth="1"/>
    <col min="6053" max="6053" width="48" style="1" customWidth="1"/>
    <col min="6054" max="6054" width="22.5703125" style="1" customWidth="1"/>
    <col min="6055" max="6055" width="14.7109375" style="1" customWidth="1"/>
    <col min="6056" max="6056" width="12.42578125" style="1" customWidth="1"/>
    <col min="6057" max="6057" width="23.7109375" style="1" customWidth="1"/>
    <col min="6058" max="6059" width="15.5703125" style="1" customWidth="1"/>
    <col min="6060" max="6306" width="9.140625" style="1"/>
    <col min="6307" max="6307" width="5.85546875" style="1" customWidth="1"/>
    <col min="6308" max="6308" width="8.140625" style="1" customWidth="1"/>
    <col min="6309" max="6309" width="48" style="1" customWidth="1"/>
    <col min="6310" max="6310" width="22.5703125" style="1" customWidth="1"/>
    <col min="6311" max="6311" width="14.7109375" style="1" customWidth="1"/>
    <col min="6312" max="6312" width="12.42578125" style="1" customWidth="1"/>
    <col min="6313" max="6313" width="23.7109375" style="1" customWidth="1"/>
    <col min="6314" max="6315" width="15.5703125" style="1" customWidth="1"/>
    <col min="6316" max="6562" width="9.140625" style="1"/>
    <col min="6563" max="6563" width="5.85546875" style="1" customWidth="1"/>
    <col min="6564" max="6564" width="8.140625" style="1" customWidth="1"/>
    <col min="6565" max="6565" width="48" style="1" customWidth="1"/>
    <col min="6566" max="6566" width="22.5703125" style="1" customWidth="1"/>
    <col min="6567" max="6567" width="14.7109375" style="1" customWidth="1"/>
    <col min="6568" max="6568" width="12.42578125" style="1" customWidth="1"/>
    <col min="6569" max="6569" width="23.7109375" style="1" customWidth="1"/>
    <col min="6570" max="6571" width="15.5703125" style="1" customWidth="1"/>
    <col min="6572" max="6818" width="9.140625" style="1"/>
    <col min="6819" max="6819" width="5.85546875" style="1" customWidth="1"/>
    <col min="6820" max="6820" width="8.140625" style="1" customWidth="1"/>
    <col min="6821" max="6821" width="48" style="1" customWidth="1"/>
    <col min="6822" max="6822" width="22.5703125" style="1" customWidth="1"/>
    <col min="6823" max="6823" width="14.7109375" style="1" customWidth="1"/>
    <col min="6824" max="6824" width="12.42578125" style="1" customWidth="1"/>
    <col min="6825" max="6825" width="23.7109375" style="1" customWidth="1"/>
    <col min="6826" max="6827" width="15.5703125" style="1" customWidth="1"/>
    <col min="6828" max="7074" width="9.140625" style="1"/>
    <col min="7075" max="7075" width="5.85546875" style="1" customWidth="1"/>
    <col min="7076" max="7076" width="8.140625" style="1" customWidth="1"/>
    <col min="7077" max="7077" width="48" style="1" customWidth="1"/>
    <col min="7078" max="7078" width="22.5703125" style="1" customWidth="1"/>
    <col min="7079" max="7079" width="14.7109375" style="1" customWidth="1"/>
    <col min="7080" max="7080" width="12.42578125" style="1" customWidth="1"/>
    <col min="7081" max="7081" width="23.7109375" style="1" customWidth="1"/>
    <col min="7082" max="7083" width="15.5703125" style="1" customWidth="1"/>
    <col min="7084" max="7330" width="9.140625" style="1"/>
    <col min="7331" max="7331" width="5.85546875" style="1" customWidth="1"/>
    <col min="7332" max="7332" width="8.140625" style="1" customWidth="1"/>
    <col min="7333" max="7333" width="48" style="1" customWidth="1"/>
    <col min="7334" max="7334" width="22.5703125" style="1" customWidth="1"/>
    <col min="7335" max="7335" width="14.7109375" style="1" customWidth="1"/>
    <col min="7336" max="7336" width="12.42578125" style="1" customWidth="1"/>
    <col min="7337" max="7337" width="23.7109375" style="1" customWidth="1"/>
    <col min="7338" max="7339" width="15.5703125" style="1" customWidth="1"/>
    <col min="7340" max="7586" width="9.140625" style="1"/>
    <col min="7587" max="7587" width="5.85546875" style="1" customWidth="1"/>
    <col min="7588" max="7588" width="8.140625" style="1" customWidth="1"/>
    <col min="7589" max="7589" width="48" style="1" customWidth="1"/>
    <col min="7590" max="7590" width="22.5703125" style="1" customWidth="1"/>
    <col min="7591" max="7591" width="14.7109375" style="1" customWidth="1"/>
    <col min="7592" max="7592" width="12.42578125" style="1" customWidth="1"/>
    <col min="7593" max="7593" width="23.7109375" style="1" customWidth="1"/>
    <col min="7594" max="7595" width="15.5703125" style="1" customWidth="1"/>
    <col min="7596" max="7842" width="9.140625" style="1"/>
    <col min="7843" max="7843" width="5.85546875" style="1" customWidth="1"/>
    <col min="7844" max="7844" width="8.140625" style="1" customWidth="1"/>
    <col min="7845" max="7845" width="48" style="1" customWidth="1"/>
    <col min="7846" max="7846" width="22.5703125" style="1" customWidth="1"/>
    <col min="7847" max="7847" width="14.7109375" style="1" customWidth="1"/>
    <col min="7848" max="7848" width="12.42578125" style="1" customWidth="1"/>
    <col min="7849" max="7849" width="23.7109375" style="1" customWidth="1"/>
    <col min="7850" max="7851" width="15.5703125" style="1" customWidth="1"/>
    <col min="7852" max="8098" width="9.140625" style="1"/>
    <col min="8099" max="8099" width="5.85546875" style="1" customWidth="1"/>
    <col min="8100" max="8100" width="8.140625" style="1" customWidth="1"/>
    <col min="8101" max="8101" width="48" style="1" customWidth="1"/>
    <col min="8102" max="8102" width="22.5703125" style="1" customWidth="1"/>
    <col min="8103" max="8103" width="14.7109375" style="1" customWidth="1"/>
    <col min="8104" max="8104" width="12.42578125" style="1" customWidth="1"/>
    <col min="8105" max="8105" width="23.7109375" style="1" customWidth="1"/>
    <col min="8106" max="8107" width="15.5703125" style="1" customWidth="1"/>
    <col min="8108" max="8354" width="9.140625" style="1"/>
    <col min="8355" max="8355" width="5.85546875" style="1" customWidth="1"/>
    <col min="8356" max="8356" width="8.140625" style="1" customWidth="1"/>
    <col min="8357" max="8357" width="48" style="1" customWidth="1"/>
    <col min="8358" max="8358" width="22.5703125" style="1" customWidth="1"/>
    <col min="8359" max="8359" width="14.7109375" style="1" customWidth="1"/>
    <col min="8360" max="8360" width="12.42578125" style="1" customWidth="1"/>
    <col min="8361" max="8361" width="23.7109375" style="1" customWidth="1"/>
    <col min="8362" max="8363" width="15.5703125" style="1" customWidth="1"/>
    <col min="8364" max="8610" width="9.140625" style="1"/>
    <col min="8611" max="8611" width="5.85546875" style="1" customWidth="1"/>
    <col min="8612" max="8612" width="8.140625" style="1" customWidth="1"/>
    <col min="8613" max="8613" width="48" style="1" customWidth="1"/>
    <col min="8614" max="8614" width="22.5703125" style="1" customWidth="1"/>
    <col min="8615" max="8615" width="14.7109375" style="1" customWidth="1"/>
    <col min="8616" max="8616" width="12.42578125" style="1" customWidth="1"/>
    <col min="8617" max="8617" width="23.7109375" style="1" customWidth="1"/>
    <col min="8618" max="8619" width="15.5703125" style="1" customWidth="1"/>
    <col min="8620" max="8866" width="9.140625" style="1"/>
    <col min="8867" max="8867" width="5.85546875" style="1" customWidth="1"/>
    <col min="8868" max="8868" width="8.140625" style="1" customWidth="1"/>
    <col min="8869" max="8869" width="48" style="1" customWidth="1"/>
    <col min="8870" max="8870" width="22.5703125" style="1" customWidth="1"/>
    <col min="8871" max="8871" width="14.7109375" style="1" customWidth="1"/>
    <col min="8872" max="8872" width="12.42578125" style="1" customWidth="1"/>
    <col min="8873" max="8873" width="23.7109375" style="1" customWidth="1"/>
    <col min="8874" max="8875" width="15.5703125" style="1" customWidth="1"/>
    <col min="8876" max="9122" width="9.140625" style="1"/>
    <col min="9123" max="9123" width="5.85546875" style="1" customWidth="1"/>
    <col min="9124" max="9124" width="8.140625" style="1" customWidth="1"/>
    <col min="9125" max="9125" width="48" style="1" customWidth="1"/>
    <col min="9126" max="9126" width="22.5703125" style="1" customWidth="1"/>
    <col min="9127" max="9127" width="14.7109375" style="1" customWidth="1"/>
    <col min="9128" max="9128" width="12.42578125" style="1" customWidth="1"/>
    <col min="9129" max="9129" width="23.7109375" style="1" customWidth="1"/>
    <col min="9130" max="9131" width="15.5703125" style="1" customWidth="1"/>
    <col min="9132" max="9378" width="9.140625" style="1"/>
    <col min="9379" max="9379" width="5.85546875" style="1" customWidth="1"/>
    <col min="9380" max="9380" width="8.140625" style="1" customWidth="1"/>
    <col min="9381" max="9381" width="48" style="1" customWidth="1"/>
    <col min="9382" max="9382" width="22.5703125" style="1" customWidth="1"/>
    <col min="9383" max="9383" width="14.7109375" style="1" customWidth="1"/>
    <col min="9384" max="9384" width="12.42578125" style="1" customWidth="1"/>
    <col min="9385" max="9385" width="23.7109375" style="1" customWidth="1"/>
    <col min="9386" max="9387" width="15.5703125" style="1" customWidth="1"/>
    <col min="9388" max="9634" width="9.140625" style="1"/>
    <col min="9635" max="9635" width="5.85546875" style="1" customWidth="1"/>
    <col min="9636" max="9636" width="8.140625" style="1" customWidth="1"/>
    <col min="9637" max="9637" width="48" style="1" customWidth="1"/>
    <col min="9638" max="9638" width="22.5703125" style="1" customWidth="1"/>
    <col min="9639" max="9639" width="14.7109375" style="1" customWidth="1"/>
    <col min="9640" max="9640" width="12.42578125" style="1" customWidth="1"/>
    <col min="9641" max="9641" width="23.7109375" style="1" customWidth="1"/>
    <col min="9642" max="9643" width="15.5703125" style="1" customWidth="1"/>
    <col min="9644" max="9890" width="9.140625" style="1"/>
    <col min="9891" max="9891" width="5.85546875" style="1" customWidth="1"/>
    <col min="9892" max="9892" width="8.140625" style="1" customWidth="1"/>
    <col min="9893" max="9893" width="48" style="1" customWidth="1"/>
    <col min="9894" max="9894" width="22.5703125" style="1" customWidth="1"/>
    <col min="9895" max="9895" width="14.7109375" style="1" customWidth="1"/>
    <col min="9896" max="9896" width="12.42578125" style="1" customWidth="1"/>
    <col min="9897" max="9897" width="23.7109375" style="1" customWidth="1"/>
    <col min="9898" max="9899" width="15.5703125" style="1" customWidth="1"/>
    <col min="9900" max="10146" width="9.140625" style="1"/>
    <col min="10147" max="10147" width="5.85546875" style="1" customWidth="1"/>
    <col min="10148" max="10148" width="8.140625" style="1" customWidth="1"/>
    <col min="10149" max="10149" width="48" style="1" customWidth="1"/>
    <col min="10150" max="10150" width="22.5703125" style="1" customWidth="1"/>
    <col min="10151" max="10151" width="14.7109375" style="1" customWidth="1"/>
    <col min="10152" max="10152" width="12.42578125" style="1" customWidth="1"/>
    <col min="10153" max="10153" width="23.7109375" style="1" customWidth="1"/>
    <col min="10154" max="10155" width="15.5703125" style="1" customWidth="1"/>
    <col min="10156" max="10402" width="9.140625" style="1"/>
    <col min="10403" max="10403" width="5.85546875" style="1" customWidth="1"/>
    <col min="10404" max="10404" width="8.140625" style="1" customWidth="1"/>
    <col min="10405" max="10405" width="48" style="1" customWidth="1"/>
    <col min="10406" max="10406" width="22.5703125" style="1" customWidth="1"/>
    <col min="10407" max="10407" width="14.7109375" style="1" customWidth="1"/>
    <col min="10408" max="10408" width="12.42578125" style="1" customWidth="1"/>
    <col min="10409" max="10409" width="23.7109375" style="1" customWidth="1"/>
    <col min="10410" max="10411" width="15.5703125" style="1" customWidth="1"/>
    <col min="10412" max="10658" width="9.140625" style="1"/>
    <col min="10659" max="10659" width="5.85546875" style="1" customWidth="1"/>
    <col min="10660" max="10660" width="8.140625" style="1" customWidth="1"/>
    <col min="10661" max="10661" width="48" style="1" customWidth="1"/>
    <col min="10662" max="10662" width="22.5703125" style="1" customWidth="1"/>
    <col min="10663" max="10663" width="14.7109375" style="1" customWidth="1"/>
    <col min="10664" max="10664" width="12.42578125" style="1" customWidth="1"/>
    <col min="10665" max="10665" width="23.7109375" style="1" customWidth="1"/>
    <col min="10666" max="10667" width="15.5703125" style="1" customWidth="1"/>
    <col min="10668" max="10914" width="9.140625" style="1"/>
    <col min="10915" max="10915" width="5.85546875" style="1" customWidth="1"/>
    <col min="10916" max="10916" width="8.140625" style="1" customWidth="1"/>
    <col min="10917" max="10917" width="48" style="1" customWidth="1"/>
    <col min="10918" max="10918" width="22.5703125" style="1" customWidth="1"/>
    <col min="10919" max="10919" width="14.7109375" style="1" customWidth="1"/>
    <col min="10920" max="10920" width="12.42578125" style="1" customWidth="1"/>
    <col min="10921" max="10921" width="23.7109375" style="1" customWidth="1"/>
    <col min="10922" max="10923" width="15.5703125" style="1" customWidth="1"/>
    <col min="10924" max="11170" width="9.140625" style="1"/>
    <col min="11171" max="11171" width="5.85546875" style="1" customWidth="1"/>
    <col min="11172" max="11172" width="8.140625" style="1" customWidth="1"/>
    <col min="11173" max="11173" width="48" style="1" customWidth="1"/>
    <col min="11174" max="11174" width="22.5703125" style="1" customWidth="1"/>
    <col min="11175" max="11175" width="14.7109375" style="1" customWidth="1"/>
    <col min="11176" max="11176" width="12.42578125" style="1" customWidth="1"/>
    <col min="11177" max="11177" width="23.7109375" style="1" customWidth="1"/>
    <col min="11178" max="11179" width="15.5703125" style="1" customWidth="1"/>
    <col min="11180" max="11426" width="9.140625" style="1"/>
    <col min="11427" max="11427" width="5.85546875" style="1" customWidth="1"/>
    <col min="11428" max="11428" width="8.140625" style="1" customWidth="1"/>
    <col min="11429" max="11429" width="48" style="1" customWidth="1"/>
    <col min="11430" max="11430" width="22.5703125" style="1" customWidth="1"/>
    <col min="11431" max="11431" width="14.7109375" style="1" customWidth="1"/>
    <col min="11432" max="11432" width="12.42578125" style="1" customWidth="1"/>
    <col min="11433" max="11433" width="23.7109375" style="1" customWidth="1"/>
    <col min="11434" max="11435" width="15.5703125" style="1" customWidth="1"/>
    <col min="11436" max="11682" width="9.140625" style="1"/>
    <col min="11683" max="11683" width="5.85546875" style="1" customWidth="1"/>
    <col min="11684" max="11684" width="8.140625" style="1" customWidth="1"/>
    <col min="11685" max="11685" width="48" style="1" customWidth="1"/>
    <col min="11686" max="11686" width="22.5703125" style="1" customWidth="1"/>
    <col min="11687" max="11687" width="14.7109375" style="1" customWidth="1"/>
    <col min="11688" max="11688" width="12.42578125" style="1" customWidth="1"/>
    <col min="11689" max="11689" width="23.7109375" style="1" customWidth="1"/>
    <col min="11690" max="11691" width="15.5703125" style="1" customWidth="1"/>
    <col min="11692" max="11938" width="9.140625" style="1"/>
    <col min="11939" max="11939" width="5.85546875" style="1" customWidth="1"/>
    <col min="11940" max="11940" width="8.140625" style="1" customWidth="1"/>
    <col min="11941" max="11941" width="48" style="1" customWidth="1"/>
    <col min="11942" max="11942" width="22.5703125" style="1" customWidth="1"/>
    <col min="11943" max="11943" width="14.7109375" style="1" customWidth="1"/>
    <col min="11944" max="11944" width="12.42578125" style="1" customWidth="1"/>
    <col min="11945" max="11945" width="23.7109375" style="1" customWidth="1"/>
    <col min="11946" max="11947" width="15.5703125" style="1" customWidth="1"/>
    <col min="11948" max="12194" width="9.140625" style="1"/>
    <col min="12195" max="12195" width="5.85546875" style="1" customWidth="1"/>
    <col min="12196" max="12196" width="8.140625" style="1" customWidth="1"/>
    <col min="12197" max="12197" width="48" style="1" customWidth="1"/>
    <col min="12198" max="12198" width="22.5703125" style="1" customWidth="1"/>
    <col min="12199" max="12199" width="14.7109375" style="1" customWidth="1"/>
    <col min="12200" max="12200" width="12.42578125" style="1" customWidth="1"/>
    <col min="12201" max="12201" width="23.7109375" style="1" customWidth="1"/>
    <col min="12202" max="12203" width="15.5703125" style="1" customWidth="1"/>
    <col min="12204" max="12450" width="9.140625" style="1"/>
    <col min="12451" max="12451" width="5.85546875" style="1" customWidth="1"/>
    <col min="12452" max="12452" width="8.140625" style="1" customWidth="1"/>
    <col min="12453" max="12453" width="48" style="1" customWidth="1"/>
    <col min="12454" max="12454" width="22.5703125" style="1" customWidth="1"/>
    <col min="12455" max="12455" width="14.7109375" style="1" customWidth="1"/>
    <col min="12456" max="12456" width="12.42578125" style="1" customWidth="1"/>
    <col min="12457" max="12457" width="23.7109375" style="1" customWidth="1"/>
    <col min="12458" max="12459" width="15.5703125" style="1" customWidth="1"/>
    <col min="12460" max="12706" width="9.140625" style="1"/>
    <col min="12707" max="12707" width="5.85546875" style="1" customWidth="1"/>
    <col min="12708" max="12708" width="8.140625" style="1" customWidth="1"/>
    <col min="12709" max="12709" width="48" style="1" customWidth="1"/>
    <col min="12710" max="12710" width="22.5703125" style="1" customWidth="1"/>
    <col min="12711" max="12711" width="14.7109375" style="1" customWidth="1"/>
    <col min="12712" max="12712" width="12.42578125" style="1" customWidth="1"/>
    <col min="12713" max="12713" width="23.7109375" style="1" customWidth="1"/>
    <col min="12714" max="12715" width="15.5703125" style="1" customWidth="1"/>
    <col min="12716" max="12962" width="9.140625" style="1"/>
    <col min="12963" max="12963" width="5.85546875" style="1" customWidth="1"/>
    <col min="12964" max="12964" width="8.140625" style="1" customWidth="1"/>
    <col min="12965" max="12965" width="48" style="1" customWidth="1"/>
    <col min="12966" max="12966" width="22.5703125" style="1" customWidth="1"/>
    <col min="12967" max="12967" width="14.7109375" style="1" customWidth="1"/>
    <col min="12968" max="12968" width="12.42578125" style="1" customWidth="1"/>
    <col min="12969" max="12969" width="23.7109375" style="1" customWidth="1"/>
    <col min="12970" max="12971" width="15.5703125" style="1" customWidth="1"/>
    <col min="12972" max="13218" width="9.140625" style="1"/>
    <col min="13219" max="13219" width="5.85546875" style="1" customWidth="1"/>
    <col min="13220" max="13220" width="8.140625" style="1" customWidth="1"/>
    <col min="13221" max="13221" width="48" style="1" customWidth="1"/>
    <col min="13222" max="13222" width="22.5703125" style="1" customWidth="1"/>
    <col min="13223" max="13223" width="14.7109375" style="1" customWidth="1"/>
    <col min="13224" max="13224" width="12.42578125" style="1" customWidth="1"/>
    <col min="13225" max="13225" width="23.7109375" style="1" customWidth="1"/>
    <col min="13226" max="13227" width="15.5703125" style="1" customWidth="1"/>
    <col min="13228" max="13474" width="9.140625" style="1"/>
    <col min="13475" max="13475" width="5.85546875" style="1" customWidth="1"/>
    <col min="13476" max="13476" width="8.140625" style="1" customWidth="1"/>
    <col min="13477" max="13477" width="48" style="1" customWidth="1"/>
    <col min="13478" max="13478" width="22.5703125" style="1" customWidth="1"/>
    <col min="13479" max="13479" width="14.7109375" style="1" customWidth="1"/>
    <col min="13480" max="13480" width="12.42578125" style="1" customWidth="1"/>
    <col min="13481" max="13481" width="23.7109375" style="1" customWidth="1"/>
    <col min="13482" max="13483" width="15.5703125" style="1" customWidth="1"/>
    <col min="13484" max="13730" width="9.140625" style="1"/>
    <col min="13731" max="13731" width="5.85546875" style="1" customWidth="1"/>
    <col min="13732" max="13732" width="8.140625" style="1" customWidth="1"/>
    <col min="13733" max="13733" width="48" style="1" customWidth="1"/>
    <col min="13734" max="13734" width="22.5703125" style="1" customWidth="1"/>
    <col min="13735" max="13735" width="14.7109375" style="1" customWidth="1"/>
    <col min="13736" max="13736" width="12.42578125" style="1" customWidth="1"/>
    <col min="13737" max="13737" width="23.7109375" style="1" customWidth="1"/>
    <col min="13738" max="13739" width="15.5703125" style="1" customWidth="1"/>
    <col min="13740" max="13986" width="9.140625" style="1"/>
    <col min="13987" max="13987" width="5.85546875" style="1" customWidth="1"/>
    <col min="13988" max="13988" width="8.140625" style="1" customWidth="1"/>
    <col min="13989" max="13989" width="48" style="1" customWidth="1"/>
    <col min="13990" max="13990" width="22.5703125" style="1" customWidth="1"/>
    <col min="13991" max="13991" width="14.7109375" style="1" customWidth="1"/>
    <col min="13992" max="13992" width="12.42578125" style="1" customWidth="1"/>
    <col min="13993" max="13993" width="23.7109375" style="1" customWidth="1"/>
    <col min="13994" max="13995" width="15.5703125" style="1" customWidth="1"/>
    <col min="13996" max="14242" width="9.140625" style="1"/>
    <col min="14243" max="14243" width="5.85546875" style="1" customWidth="1"/>
    <col min="14244" max="14244" width="8.140625" style="1" customWidth="1"/>
    <col min="14245" max="14245" width="48" style="1" customWidth="1"/>
    <col min="14246" max="14246" width="22.5703125" style="1" customWidth="1"/>
    <col min="14247" max="14247" width="14.7109375" style="1" customWidth="1"/>
    <col min="14248" max="14248" width="12.42578125" style="1" customWidth="1"/>
    <col min="14249" max="14249" width="23.7109375" style="1" customWidth="1"/>
    <col min="14250" max="14251" width="15.5703125" style="1" customWidth="1"/>
    <col min="14252" max="14498" width="9.140625" style="1"/>
    <col min="14499" max="14499" width="5.85546875" style="1" customWidth="1"/>
    <col min="14500" max="14500" width="8.140625" style="1" customWidth="1"/>
    <col min="14501" max="14501" width="48" style="1" customWidth="1"/>
    <col min="14502" max="14502" width="22.5703125" style="1" customWidth="1"/>
    <col min="14503" max="14503" width="14.7109375" style="1" customWidth="1"/>
    <col min="14504" max="14504" width="12.42578125" style="1" customWidth="1"/>
    <col min="14505" max="14505" width="23.7109375" style="1" customWidth="1"/>
    <col min="14506" max="14507" width="15.5703125" style="1" customWidth="1"/>
    <col min="14508" max="14754" width="9.140625" style="1"/>
    <col min="14755" max="14755" width="5.85546875" style="1" customWidth="1"/>
    <col min="14756" max="14756" width="8.140625" style="1" customWidth="1"/>
    <col min="14757" max="14757" width="48" style="1" customWidth="1"/>
    <col min="14758" max="14758" width="22.5703125" style="1" customWidth="1"/>
    <col min="14759" max="14759" width="14.7109375" style="1" customWidth="1"/>
    <col min="14760" max="14760" width="12.42578125" style="1" customWidth="1"/>
    <col min="14761" max="14761" width="23.7109375" style="1" customWidth="1"/>
    <col min="14762" max="14763" width="15.5703125" style="1" customWidth="1"/>
    <col min="14764" max="15010" width="9.140625" style="1"/>
    <col min="15011" max="15011" width="5.85546875" style="1" customWidth="1"/>
    <col min="15012" max="15012" width="8.140625" style="1" customWidth="1"/>
    <col min="15013" max="15013" width="48" style="1" customWidth="1"/>
    <col min="15014" max="15014" width="22.5703125" style="1" customWidth="1"/>
    <col min="15015" max="15015" width="14.7109375" style="1" customWidth="1"/>
    <col min="15016" max="15016" width="12.42578125" style="1" customWidth="1"/>
    <col min="15017" max="15017" width="23.7109375" style="1" customWidth="1"/>
    <col min="15018" max="15019" width="15.5703125" style="1" customWidth="1"/>
    <col min="15020" max="15266" width="9.140625" style="1"/>
    <col min="15267" max="15267" width="5.85546875" style="1" customWidth="1"/>
    <col min="15268" max="15268" width="8.140625" style="1" customWidth="1"/>
    <col min="15269" max="15269" width="48" style="1" customWidth="1"/>
    <col min="15270" max="15270" width="22.5703125" style="1" customWidth="1"/>
    <col min="15271" max="15271" width="14.7109375" style="1" customWidth="1"/>
    <col min="15272" max="15272" width="12.42578125" style="1" customWidth="1"/>
    <col min="15273" max="15273" width="23.7109375" style="1" customWidth="1"/>
    <col min="15274" max="15275" width="15.5703125" style="1" customWidth="1"/>
    <col min="15276" max="15522" width="9.140625" style="1"/>
    <col min="15523" max="15523" width="5.85546875" style="1" customWidth="1"/>
    <col min="15524" max="15524" width="8.140625" style="1" customWidth="1"/>
    <col min="15525" max="15525" width="48" style="1" customWidth="1"/>
    <col min="15526" max="15526" width="22.5703125" style="1" customWidth="1"/>
    <col min="15527" max="15527" width="14.7109375" style="1" customWidth="1"/>
    <col min="15528" max="15528" width="12.42578125" style="1" customWidth="1"/>
    <col min="15529" max="15529" width="23.7109375" style="1" customWidth="1"/>
    <col min="15530" max="15531" width="15.5703125" style="1" customWidth="1"/>
    <col min="15532" max="15778" width="9.140625" style="1"/>
    <col min="15779" max="15779" width="5.85546875" style="1" customWidth="1"/>
    <col min="15780" max="15780" width="8.140625" style="1" customWidth="1"/>
    <col min="15781" max="15781" width="48" style="1" customWidth="1"/>
    <col min="15782" max="15782" width="22.5703125" style="1" customWidth="1"/>
    <col min="15783" max="15783" width="14.7109375" style="1" customWidth="1"/>
    <col min="15784" max="15784" width="12.42578125" style="1" customWidth="1"/>
    <col min="15785" max="15785" width="23.7109375" style="1" customWidth="1"/>
    <col min="15786" max="15787" width="15.5703125" style="1" customWidth="1"/>
    <col min="15788" max="16034" width="9.140625" style="1"/>
    <col min="16035" max="16035" width="5.85546875" style="1" customWidth="1"/>
    <col min="16036" max="16036" width="8.140625" style="1" customWidth="1"/>
    <col min="16037" max="16037" width="48" style="1" customWidth="1"/>
    <col min="16038" max="16038" width="22.5703125" style="1" customWidth="1"/>
    <col min="16039" max="16039" width="14.7109375" style="1" customWidth="1"/>
    <col min="16040" max="16040" width="12.42578125" style="1" customWidth="1"/>
    <col min="16041" max="16041" width="23.7109375" style="1" customWidth="1"/>
    <col min="16042" max="16043" width="15.5703125" style="1" customWidth="1"/>
    <col min="16044" max="16286" width="9.140625" style="1"/>
    <col min="16287" max="16384" width="8.85546875" style="1" customWidth="1"/>
  </cols>
  <sheetData>
    <row r="1" spans="1:8" s="26" customFormat="1" x14ac:dyDescent="0.25">
      <c r="F1" s="2"/>
    </row>
    <row r="2" spans="1:8" s="34" customFormat="1" ht="55.5" customHeight="1" x14ac:dyDescent="0.25">
      <c r="B2" s="83" t="s">
        <v>73</v>
      </c>
      <c r="C2" s="83"/>
      <c r="D2" s="83"/>
      <c r="E2" s="83"/>
      <c r="F2" s="83"/>
      <c r="G2" s="83"/>
    </row>
    <row r="3" spans="1:8" s="37" customFormat="1" ht="18.75" x14ac:dyDescent="0.3">
      <c r="A3" s="35"/>
      <c r="B3" s="36" t="s">
        <v>49</v>
      </c>
      <c r="C3" s="36"/>
      <c r="D3" s="68"/>
      <c r="E3" s="68"/>
      <c r="F3" s="68"/>
      <c r="G3" s="63">
        <v>44620</v>
      </c>
    </row>
    <row r="4" spans="1:8" s="27" customFormat="1" ht="12.75" customHeight="1" x14ac:dyDescent="0.25">
      <c r="A4" s="25"/>
      <c r="B4" s="25"/>
      <c r="C4" s="25"/>
      <c r="D4" s="25"/>
      <c r="E4" s="25"/>
      <c r="F4" s="25"/>
      <c r="G4" s="25"/>
    </row>
    <row r="5" spans="1:8" s="26" customFormat="1" ht="105.75" customHeight="1" x14ac:dyDescent="0.3">
      <c r="A5" s="81" t="s">
        <v>64</v>
      </c>
      <c r="B5" s="84"/>
      <c r="C5" s="84"/>
      <c r="D5" s="84"/>
      <c r="E5" s="84"/>
      <c r="F5" s="84"/>
      <c r="G5" s="84"/>
    </row>
    <row r="6" spans="1:8" s="26" customFormat="1" ht="64.5" customHeight="1" x14ac:dyDescent="0.3">
      <c r="A6" s="85" t="s">
        <v>50</v>
      </c>
      <c r="B6" s="82"/>
      <c r="C6" s="82"/>
      <c r="D6" s="82"/>
      <c r="E6" s="82"/>
      <c r="F6" s="82"/>
      <c r="G6" s="82"/>
    </row>
    <row r="7" spans="1:8" s="26" customFormat="1" ht="20.25" customHeight="1" x14ac:dyDescent="0.25">
      <c r="A7" s="24"/>
      <c r="B7" s="24"/>
      <c r="C7" s="24"/>
      <c r="D7" s="24"/>
      <c r="E7" s="24"/>
      <c r="F7" s="24"/>
      <c r="G7" s="24"/>
    </row>
    <row r="8" spans="1:8" ht="42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6" t="s">
        <v>6</v>
      </c>
      <c r="H8" s="18"/>
    </row>
    <row r="9" spans="1:8" ht="47.25" x14ac:dyDescent="0.25">
      <c r="A9" s="4">
        <v>1</v>
      </c>
      <c r="B9" s="7" t="s">
        <v>10</v>
      </c>
      <c r="C9" s="4" t="s">
        <v>11</v>
      </c>
      <c r="D9" s="8">
        <v>0.34</v>
      </c>
      <c r="E9" s="8">
        <v>4245.3</v>
      </c>
      <c r="F9" s="5" t="s">
        <v>12</v>
      </c>
      <c r="G9" s="9">
        <f>D9*E9</f>
        <v>1443.4020000000003</v>
      </c>
    </row>
    <row r="10" spans="1:8" ht="47.25" x14ac:dyDescent="0.25">
      <c r="A10" s="4">
        <f t="shared" ref="A10:A28" si="0">A9+1</f>
        <v>2</v>
      </c>
      <c r="B10" s="7" t="s">
        <v>57</v>
      </c>
      <c r="C10" s="4" t="s">
        <v>11</v>
      </c>
      <c r="D10" s="8">
        <v>0.08</v>
      </c>
      <c r="E10" s="8">
        <v>4245.3</v>
      </c>
      <c r="F10" s="5" t="s">
        <v>12</v>
      </c>
      <c r="G10" s="9">
        <f t="shared" ref="G10:G28" si="1">D10*E10</f>
        <v>339.62400000000002</v>
      </c>
    </row>
    <row r="11" spans="1:8" ht="47.25" x14ac:dyDescent="0.25">
      <c r="A11" s="4">
        <f t="shared" si="0"/>
        <v>3</v>
      </c>
      <c r="B11" s="7" t="s">
        <v>14</v>
      </c>
      <c r="C11" s="4" t="s">
        <v>13</v>
      </c>
      <c r="D11" s="8">
        <v>0.17</v>
      </c>
      <c r="E11" s="8">
        <v>4245.3</v>
      </c>
      <c r="F11" s="5" t="s">
        <v>12</v>
      </c>
      <c r="G11" s="9">
        <f t="shared" si="1"/>
        <v>721.70100000000014</v>
      </c>
    </row>
    <row r="12" spans="1:8" ht="46.5" customHeight="1" x14ac:dyDescent="0.25">
      <c r="A12" s="4">
        <f t="shared" si="0"/>
        <v>4</v>
      </c>
      <c r="B12" s="7" t="s">
        <v>15</v>
      </c>
      <c r="C12" s="4" t="s">
        <v>16</v>
      </c>
      <c r="D12" s="8">
        <v>7.0000000000000007E-2</v>
      </c>
      <c r="E12" s="8">
        <v>4245.3</v>
      </c>
      <c r="F12" s="5" t="s">
        <v>12</v>
      </c>
      <c r="G12" s="9">
        <f t="shared" si="1"/>
        <v>297.17100000000005</v>
      </c>
    </row>
    <row r="13" spans="1:8" ht="78.75" x14ac:dyDescent="0.25">
      <c r="A13" s="4">
        <f t="shared" si="0"/>
        <v>5</v>
      </c>
      <c r="B13" s="7" t="s">
        <v>17</v>
      </c>
      <c r="C13" s="4" t="s">
        <v>18</v>
      </c>
      <c r="D13" s="8">
        <v>0.04</v>
      </c>
      <c r="E13" s="8">
        <v>4245.3</v>
      </c>
      <c r="F13" s="5" t="s">
        <v>12</v>
      </c>
      <c r="G13" s="9">
        <f t="shared" si="1"/>
        <v>169.81200000000001</v>
      </c>
    </row>
    <row r="14" spans="1:8" ht="63" x14ac:dyDescent="0.25">
      <c r="A14" s="4">
        <f t="shared" si="0"/>
        <v>6</v>
      </c>
      <c r="B14" s="7" t="s">
        <v>20</v>
      </c>
      <c r="C14" s="4" t="s">
        <v>21</v>
      </c>
      <c r="D14" s="8">
        <v>0.21</v>
      </c>
      <c r="E14" s="8">
        <v>4245.3</v>
      </c>
      <c r="F14" s="5" t="s">
        <v>12</v>
      </c>
      <c r="G14" s="9">
        <f t="shared" si="1"/>
        <v>891.51300000000003</v>
      </c>
    </row>
    <row r="15" spans="1:8" ht="47.25" x14ac:dyDescent="0.25">
      <c r="A15" s="4">
        <f t="shared" si="0"/>
        <v>7</v>
      </c>
      <c r="B15" s="7" t="s">
        <v>23</v>
      </c>
      <c r="C15" s="4" t="s">
        <v>24</v>
      </c>
      <c r="D15" s="8">
        <v>0.19</v>
      </c>
      <c r="E15" s="8">
        <v>4245.3</v>
      </c>
      <c r="F15" s="5" t="s">
        <v>12</v>
      </c>
      <c r="G15" s="9">
        <f t="shared" si="1"/>
        <v>806.60700000000008</v>
      </c>
    </row>
    <row r="16" spans="1:8" ht="47.25" x14ac:dyDescent="0.25">
      <c r="A16" s="4">
        <f t="shared" si="0"/>
        <v>8</v>
      </c>
      <c r="B16" s="7" t="s">
        <v>25</v>
      </c>
      <c r="C16" s="4" t="s">
        <v>24</v>
      </c>
      <c r="D16" s="8">
        <v>0.2</v>
      </c>
      <c r="E16" s="8">
        <v>4245.3</v>
      </c>
      <c r="F16" s="5" t="s">
        <v>12</v>
      </c>
      <c r="G16" s="9">
        <f t="shared" si="1"/>
        <v>849.06000000000006</v>
      </c>
    </row>
    <row r="17" spans="1:7" ht="33" customHeight="1" x14ac:dyDescent="0.25">
      <c r="A17" s="4">
        <f t="shared" si="0"/>
        <v>9</v>
      </c>
      <c r="B17" s="7" t="s">
        <v>26</v>
      </c>
      <c r="C17" s="4" t="s">
        <v>11</v>
      </c>
      <c r="D17" s="8">
        <v>0.54</v>
      </c>
      <c r="E17" s="8">
        <v>4245.3</v>
      </c>
      <c r="F17" s="5" t="s">
        <v>58</v>
      </c>
      <c r="G17" s="9">
        <f t="shared" si="1"/>
        <v>2292.4620000000004</v>
      </c>
    </row>
    <row r="18" spans="1:7" ht="33" customHeight="1" x14ac:dyDescent="0.25">
      <c r="A18" s="4">
        <f t="shared" si="0"/>
        <v>10</v>
      </c>
      <c r="B18" s="7" t="s">
        <v>27</v>
      </c>
      <c r="C18" s="4" t="s">
        <v>11</v>
      </c>
      <c r="D18" s="8">
        <v>0.46</v>
      </c>
      <c r="E18" s="8">
        <v>4245.3</v>
      </c>
      <c r="F18" s="5" t="s">
        <v>58</v>
      </c>
      <c r="G18" s="9">
        <f t="shared" si="1"/>
        <v>1952.8380000000002</v>
      </c>
    </row>
    <row r="19" spans="1:7" ht="41.25" customHeight="1" x14ac:dyDescent="0.25">
      <c r="A19" s="4">
        <f t="shared" si="0"/>
        <v>11</v>
      </c>
      <c r="B19" s="7" t="s">
        <v>28</v>
      </c>
      <c r="C19" s="4" t="s">
        <v>24</v>
      </c>
      <c r="D19" s="8">
        <v>0.05</v>
      </c>
      <c r="E19" s="8">
        <v>4245.3</v>
      </c>
      <c r="F19" s="5" t="s">
        <v>29</v>
      </c>
      <c r="G19" s="9">
        <f t="shared" si="1"/>
        <v>212.26500000000001</v>
      </c>
    </row>
    <row r="20" spans="1:7" ht="96" customHeight="1" x14ac:dyDescent="0.25">
      <c r="A20" s="4">
        <f t="shared" si="0"/>
        <v>12</v>
      </c>
      <c r="B20" s="7" t="s">
        <v>30</v>
      </c>
      <c r="C20" s="4" t="s">
        <v>24</v>
      </c>
      <c r="D20" s="8">
        <v>0.08</v>
      </c>
      <c r="E20" s="8">
        <v>4245.3</v>
      </c>
      <c r="F20" s="5" t="s">
        <v>31</v>
      </c>
      <c r="G20" s="9">
        <f t="shared" si="1"/>
        <v>339.62400000000002</v>
      </c>
    </row>
    <row r="21" spans="1:7" ht="31.5" x14ac:dyDescent="0.25">
      <c r="A21" s="4">
        <f t="shared" si="0"/>
        <v>13</v>
      </c>
      <c r="B21" s="7" t="s">
        <v>32</v>
      </c>
      <c r="C21" s="4" t="s">
        <v>33</v>
      </c>
      <c r="D21" s="8">
        <v>0.5</v>
      </c>
      <c r="E21" s="8">
        <v>4245.3</v>
      </c>
      <c r="F21" s="5" t="s">
        <v>19</v>
      </c>
      <c r="G21" s="9">
        <f t="shared" si="1"/>
        <v>2122.65</v>
      </c>
    </row>
    <row r="22" spans="1:7" ht="31.5" x14ac:dyDescent="0.25">
      <c r="A22" s="4">
        <f t="shared" si="0"/>
        <v>14</v>
      </c>
      <c r="B22" s="7" t="s">
        <v>59</v>
      </c>
      <c r="C22" s="4" t="s">
        <v>34</v>
      </c>
      <c r="D22" s="8">
        <v>1.59</v>
      </c>
      <c r="E22" s="8">
        <v>4245.3</v>
      </c>
      <c r="F22" s="5" t="s">
        <v>58</v>
      </c>
      <c r="G22" s="9">
        <f>D22*E22</f>
        <v>6750.027000000001</v>
      </c>
    </row>
    <row r="23" spans="1:7" ht="31.5" x14ac:dyDescent="0.25">
      <c r="A23" s="4">
        <f t="shared" si="0"/>
        <v>15</v>
      </c>
      <c r="B23" s="7" t="s">
        <v>62</v>
      </c>
      <c r="C23" s="4" t="s">
        <v>35</v>
      </c>
      <c r="D23" s="8">
        <v>3.55</v>
      </c>
      <c r="E23" s="8">
        <v>4245.3</v>
      </c>
      <c r="F23" s="5" t="s">
        <v>36</v>
      </c>
      <c r="G23" s="9">
        <f t="shared" si="1"/>
        <v>15070.815000000001</v>
      </c>
    </row>
    <row r="24" spans="1:7" ht="31.5" x14ac:dyDescent="0.25">
      <c r="A24" s="4">
        <f>A22+1</f>
        <v>15</v>
      </c>
      <c r="B24" s="11" t="s">
        <v>37</v>
      </c>
      <c r="C24" s="12" t="s">
        <v>38</v>
      </c>
      <c r="D24" s="8">
        <f>6095.96*1.04</f>
        <v>6339.7984000000006</v>
      </c>
      <c r="E24" s="8">
        <v>2</v>
      </c>
      <c r="F24" s="5" t="s">
        <v>58</v>
      </c>
      <c r="G24" s="9">
        <f t="shared" si="1"/>
        <v>12679.596800000001</v>
      </c>
    </row>
    <row r="25" spans="1:7" x14ac:dyDescent="0.25">
      <c r="A25" s="4">
        <f t="shared" si="0"/>
        <v>16</v>
      </c>
      <c r="B25" s="11" t="s">
        <v>39</v>
      </c>
      <c r="C25" s="12" t="s">
        <v>11</v>
      </c>
      <c r="D25" s="8">
        <v>1.71</v>
      </c>
      <c r="E25" s="8">
        <v>4245.3</v>
      </c>
      <c r="F25" s="5" t="s">
        <v>58</v>
      </c>
      <c r="G25" s="9">
        <f t="shared" si="1"/>
        <v>7259.4629999999997</v>
      </c>
    </row>
    <row r="26" spans="1:7" x14ac:dyDescent="0.25">
      <c r="A26" s="4">
        <f t="shared" si="0"/>
        <v>17</v>
      </c>
      <c r="B26" s="11" t="s">
        <v>40</v>
      </c>
      <c r="C26" s="12" t="s">
        <v>41</v>
      </c>
      <c r="D26" s="8">
        <v>0.14000000000000001</v>
      </c>
      <c r="E26" s="8">
        <v>4245.3</v>
      </c>
      <c r="F26" s="5" t="s">
        <v>58</v>
      </c>
      <c r="G26" s="9">
        <f t="shared" si="1"/>
        <v>594.3420000000001</v>
      </c>
    </row>
    <row r="27" spans="1:7" ht="33.75" customHeight="1" x14ac:dyDescent="0.25">
      <c r="A27" s="4">
        <f t="shared" si="0"/>
        <v>18</v>
      </c>
      <c r="B27" s="20" t="s">
        <v>42</v>
      </c>
      <c r="C27" s="10" t="s">
        <v>11</v>
      </c>
      <c r="D27" s="8">
        <v>1.32</v>
      </c>
      <c r="E27" s="8">
        <v>4245.3</v>
      </c>
      <c r="F27" s="5" t="s">
        <v>58</v>
      </c>
      <c r="G27" s="9">
        <f t="shared" si="1"/>
        <v>5603.7960000000003</v>
      </c>
    </row>
    <row r="28" spans="1:7" s="3" customFormat="1" ht="47.25" x14ac:dyDescent="0.25">
      <c r="A28" s="19">
        <f t="shared" si="0"/>
        <v>19</v>
      </c>
      <c r="B28" s="21" t="s">
        <v>65</v>
      </c>
      <c r="C28" s="13" t="s">
        <v>11</v>
      </c>
      <c r="D28" s="14">
        <v>2.0099999999999998</v>
      </c>
      <c r="E28" s="8">
        <v>4245.3</v>
      </c>
      <c r="F28" s="15" t="s">
        <v>22</v>
      </c>
      <c r="G28" s="9">
        <f t="shared" si="1"/>
        <v>8533.0529999999999</v>
      </c>
    </row>
    <row r="29" spans="1:7" s="22" customFormat="1" x14ac:dyDescent="0.25">
      <c r="A29" s="86" t="s">
        <v>46</v>
      </c>
      <c r="B29" s="87"/>
      <c r="C29" s="86"/>
      <c r="D29" s="86"/>
      <c r="E29" s="86"/>
      <c r="F29" s="86"/>
      <c r="G29" s="32">
        <f>SUM(G9:G28)</f>
        <v>68929.821800000005</v>
      </c>
    </row>
    <row r="30" spans="1:7" s="3" customFormat="1" x14ac:dyDescent="0.25">
      <c r="A30" s="88" t="s">
        <v>44</v>
      </c>
      <c r="B30" s="88"/>
      <c r="C30" s="88"/>
      <c r="D30" s="88"/>
      <c r="E30" s="88"/>
      <c r="F30" s="88"/>
      <c r="G30" s="88"/>
    </row>
    <row r="31" spans="1:7" s="3" customFormat="1" ht="42.75" customHeight="1" x14ac:dyDescent="0.25">
      <c r="A31" s="28" t="s">
        <v>0</v>
      </c>
      <c r="B31" s="28" t="s">
        <v>1</v>
      </c>
      <c r="C31" s="28" t="s">
        <v>2</v>
      </c>
      <c r="D31" s="28" t="s">
        <v>3</v>
      </c>
      <c r="E31" s="28" t="s">
        <v>4</v>
      </c>
      <c r="F31" s="29" t="s">
        <v>5</v>
      </c>
      <c r="G31" s="28" t="s">
        <v>6</v>
      </c>
    </row>
    <row r="32" spans="1:7" s="3" customFormat="1" ht="28.15" customHeight="1" x14ac:dyDescent="0.25">
      <c r="A32" s="28">
        <v>1</v>
      </c>
      <c r="B32" s="30" t="s">
        <v>44</v>
      </c>
      <c r="C32" s="31"/>
      <c r="D32" s="14"/>
      <c r="E32" s="28"/>
      <c r="F32" s="29" t="s">
        <v>61</v>
      </c>
      <c r="G32" s="17">
        <f>969.13</f>
        <v>969.13</v>
      </c>
    </row>
    <row r="33" spans="1:7" s="3" customFormat="1" ht="36.6" customHeight="1" x14ac:dyDescent="0.25">
      <c r="A33" s="28">
        <v>2</v>
      </c>
      <c r="B33" s="21" t="s">
        <v>7</v>
      </c>
      <c r="C33" s="28" t="s">
        <v>8</v>
      </c>
      <c r="D33" s="14">
        <v>14.62</v>
      </c>
      <c r="E33" s="14">
        <v>1900</v>
      </c>
      <c r="F33" s="29" t="s">
        <v>45</v>
      </c>
      <c r="G33" s="17">
        <v>0</v>
      </c>
    </row>
    <row r="34" spans="1:7" s="3" customFormat="1" ht="34.5" customHeight="1" x14ac:dyDescent="0.25">
      <c r="A34" s="28">
        <f>A33+1</f>
        <v>3</v>
      </c>
      <c r="B34" s="21" t="s">
        <v>9</v>
      </c>
      <c r="C34" s="28" t="s">
        <v>8</v>
      </c>
      <c r="D34" s="14">
        <v>10.55</v>
      </c>
      <c r="E34" s="14">
        <v>1900</v>
      </c>
      <c r="F34" s="29" t="s">
        <v>45</v>
      </c>
      <c r="G34" s="17">
        <v>0</v>
      </c>
    </row>
    <row r="35" spans="1:7" s="23" customFormat="1" x14ac:dyDescent="0.25">
      <c r="A35" s="89" t="s">
        <v>46</v>
      </c>
      <c r="B35" s="89"/>
      <c r="C35" s="89"/>
      <c r="D35" s="89"/>
      <c r="E35" s="89"/>
      <c r="F35" s="89"/>
      <c r="G35" s="33">
        <f>SUM(G32:G34)</f>
        <v>969.13</v>
      </c>
    </row>
    <row r="36" spans="1:7" s="22" customFormat="1" x14ac:dyDescent="0.25">
      <c r="A36" s="86" t="s">
        <v>47</v>
      </c>
      <c r="B36" s="86"/>
      <c r="C36" s="86"/>
      <c r="D36" s="86"/>
      <c r="E36" s="86"/>
      <c r="F36" s="86"/>
      <c r="G36" s="32">
        <f>G29+G35</f>
        <v>69898.95180000001</v>
      </c>
    </row>
    <row r="38" spans="1:7" ht="21" customHeight="1" x14ac:dyDescent="0.3">
      <c r="A38" s="90" t="s">
        <v>74</v>
      </c>
      <c r="B38" s="91"/>
      <c r="C38" s="91"/>
      <c r="D38" s="91"/>
      <c r="E38" s="91"/>
      <c r="F38" s="91"/>
      <c r="G38" s="91"/>
    </row>
    <row r="39" spans="1:7" ht="23.25" customHeight="1" x14ac:dyDescent="0.3">
      <c r="A39" s="90" t="s">
        <v>75</v>
      </c>
      <c r="B39" s="82"/>
      <c r="C39" s="82"/>
      <c r="D39" s="82"/>
      <c r="E39" s="82"/>
      <c r="F39" s="82"/>
      <c r="G39" s="82"/>
    </row>
    <row r="40" spans="1:7" ht="23.25" customHeight="1" x14ac:dyDescent="0.3">
      <c r="A40" s="81" t="s">
        <v>51</v>
      </c>
      <c r="B40" s="82"/>
      <c r="C40" s="82"/>
      <c r="D40" s="82"/>
      <c r="E40" s="82"/>
      <c r="F40" s="82"/>
      <c r="G40" s="82"/>
    </row>
    <row r="41" spans="1:7" ht="25.5" customHeight="1" x14ac:dyDescent="0.3">
      <c r="A41" s="81" t="s">
        <v>52</v>
      </c>
      <c r="B41" s="82"/>
      <c r="C41" s="82"/>
      <c r="D41" s="82"/>
      <c r="E41" s="82"/>
      <c r="F41" s="82"/>
      <c r="G41" s="82"/>
    </row>
    <row r="42" spans="1:7" ht="24.75" customHeight="1" x14ac:dyDescent="0.3">
      <c r="A42" s="81" t="s">
        <v>53</v>
      </c>
      <c r="B42" s="82"/>
      <c r="C42" s="82"/>
      <c r="D42" s="82"/>
      <c r="E42" s="82"/>
      <c r="F42" s="82"/>
      <c r="G42" s="82"/>
    </row>
    <row r="44" spans="1:7" x14ac:dyDescent="0.25">
      <c r="C44" s="1" t="s">
        <v>54</v>
      </c>
    </row>
    <row r="46" spans="1:7" x14ac:dyDescent="0.25">
      <c r="B46" s="1" t="s">
        <v>55</v>
      </c>
      <c r="C46" s="1" t="s">
        <v>63</v>
      </c>
      <c r="F46" s="38"/>
    </row>
    <row r="48" spans="1:7" x14ac:dyDescent="0.25">
      <c r="B48" s="1" t="s">
        <v>56</v>
      </c>
      <c r="C48" s="62" t="s">
        <v>60</v>
      </c>
      <c r="F48" s="38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78740157480314965" right="0.11811023622047245" top="0.15748031496062992" bottom="0.15748031496062992" header="0.15748031496062992" footer="0.15748031496062992"/>
  <pageSetup paperSize="9" scale="5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2" zoomScale="70" zoomScaleNormal="100" zoomScaleSheetLayoutView="70" workbookViewId="0">
      <selection activeCell="A40" sqref="A40:G40"/>
    </sheetView>
  </sheetViews>
  <sheetFormatPr defaultRowHeight="15.75" x14ac:dyDescent="0.25"/>
  <cols>
    <col min="1" max="1" width="11.140625" style="1" customWidth="1"/>
    <col min="2" max="2" width="57.28515625" style="1" customWidth="1"/>
    <col min="3" max="3" width="25.28515625" style="1" customWidth="1"/>
    <col min="4" max="4" width="14.7109375" style="1" customWidth="1"/>
    <col min="5" max="5" width="12.42578125" style="1" customWidth="1"/>
    <col min="6" max="6" width="26.85546875" style="16" customWidth="1"/>
    <col min="7" max="7" width="29.140625" style="1" customWidth="1"/>
    <col min="8" max="162" width="9.140625" style="1"/>
    <col min="163" max="163" width="5.85546875" style="1" customWidth="1"/>
    <col min="164" max="164" width="8.140625" style="1" customWidth="1"/>
    <col min="165" max="165" width="48" style="1" customWidth="1"/>
    <col min="166" max="166" width="22.5703125" style="1" customWidth="1"/>
    <col min="167" max="167" width="14.7109375" style="1" customWidth="1"/>
    <col min="168" max="168" width="12.42578125" style="1" customWidth="1"/>
    <col min="169" max="169" width="23.7109375" style="1" customWidth="1"/>
    <col min="170" max="171" width="15.5703125" style="1" customWidth="1"/>
    <col min="172" max="418" width="9.140625" style="1"/>
    <col min="419" max="419" width="5.85546875" style="1" customWidth="1"/>
    <col min="420" max="420" width="8.140625" style="1" customWidth="1"/>
    <col min="421" max="421" width="48" style="1" customWidth="1"/>
    <col min="422" max="422" width="22.5703125" style="1" customWidth="1"/>
    <col min="423" max="423" width="14.7109375" style="1" customWidth="1"/>
    <col min="424" max="424" width="12.42578125" style="1" customWidth="1"/>
    <col min="425" max="425" width="23.7109375" style="1" customWidth="1"/>
    <col min="426" max="427" width="15.5703125" style="1" customWidth="1"/>
    <col min="428" max="674" width="9.140625" style="1"/>
    <col min="675" max="675" width="5.85546875" style="1" customWidth="1"/>
    <col min="676" max="676" width="8.140625" style="1" customWidth="1"/>
    <col min="677" max="677" width="48" style="1" customWidth="1"/>
    <col min="678" max="678" width="22.5703125" style="1" customWidth="1"/>
    <col min="679" max="679" width="14.7109375" style="1" customWidth="1"/>
    <col min="680" max="680" width="12.42578125" style="1" customWidth="1"/>
    <col min="681" max="681" width="23.7109375" style="1" customWidth="1"/>
    <col min="682" max="683" width="15.5703125" style="1" customWidth="1"/>
    <col min="684" max="930" width="9.140625" style="1"/>
    <col min="931" max="931" width="5.85546875" style="1" customWidth="1"/>
    <col min="932" max="932" width="8.140625" style="1" customWidth="1"/>
    <col min="933" max="933" width="48" style="1" customWidth="1"/>
    <col min="934" max="934" width="22.5703125" style="1" customWidth="1"/>
    <col min="935" max="935" width="14.7109375" style="1" customWidth="1"/>
    <col min="936" max="936" width="12.42578125" style="1" customWidth="1"/>
    <col min="937" max="937" width="23.7109375" style="1" customWidth="1"/>
    <col min="938" max="939" width="15.5703125" style="1" customWidth="1"/>
    <col min="940" max="1186" width="9.140625" style="1"/>
    <col min="1187" max="1187" width="5.85546875" style="1" customWidth="1"/>
    <col min="1188" max="1188" width="8.140625" style="1" customWidth="1"/>
    <col min="1189" max="1189" width="48" style="1" customWidth="1"/>
    <col min="1190" max="1190" width="22.5703125" style="1" customWidth="1"/>
    <col min="1191" max="1191" width="14.7109375" style="1" customWidth="1"/>
    <col min="1192" max="1192" width="12.42578125" style="1" customWidth="1"/>
    <col min="1193" max="1193" width="23.7109375" style="1" customWidth="1"/>
    <col min="1194" max="1195" width="15.5703125" style="1" customWidth="1"/>
    <col min="1196" max="1442" width="9.140625" style="1"/>
    <col min="1443" max="1443" width="5.85546875" style="1" customWidth="1"/>
    <col min="1444" max="1444" width="8.140625" style="1" customWidth="1"/>
    <col min="1445" max="1445" width="48" style="1" customWidth="1"/>
    <col min="1446" max="1446" width="22.5703125" style="1" customWidth="1"/>
    <col min="1447" max="1447" width="14.7109375" style="1" customWidth="1"/>
    <col min="1448" max="1448" width="12.42578125" style="1" customWidth="1"/>
    <col min="1449" max="1449" width="23.7109375" style="1" customWidth="1"/>
    <col min="1450" max="1451" width="15.5703125" style="1" customWidth="1"/>
    <col min="1452" max="1698" width="9.140625" style="1"/>
    <col min="1699" max="1699" width="5.85546875" style="1" customWidth="1"/>
    <col min="1700" max="1700" width="8.140625" style="1" customWidth="1"/>
    <col min="1701" max="1701" width="48" style="1" customWidth="1"/>
    <col min="1702" max="1702" width="22.5703125" style="1" customWidth="1"/>
    <col min="1703" max="1703" width="14.7109375" style="1" customWidth="1"/>
    <col min="1704" max="1704" width="12.42578125" style="1" customWidth="1"/>
    <col min="1705" max="1705" width="23.7109375" style="1" customWidth="1"/>
    <col min="1706" max="1707" width="15.5703125" style="1" customWidth="1"/>
    <col min="1708" max="1954" width="9.140625" style="1"/>
    <col min="1955" max="1955" width="5.85546875" style="1" customWidth="1"/>
    <col min="1956" max="1956" width="8.140625" style="1" customWidth="1"/>
    <col min="1957" max="1957" width="48" style="1" customWidth="1"/>
    <col min="1958" max="1958" width="22.5703125" style="1" customWidth="1"/>
    <col min="1959" max="1959" width="14.7109375" style="1" customWidth="1"/>
    <col min="1960" max="1960" width="12.42578125" style="1" customWidth="1"/>
    <col min="1961" max="1961" width="23.7109375" style="1" customWidth="1"/>
    <col min="1962" max="1963" width="15.5703125" style="1" customWidth="1"/>
    <col min="1964" max="2210" width="9.140625" style="1"/>
    <col min="2211" max="2211" width="5.85546875" style="1" customWidth="1"/>
    <col min="2212" max="2212" width="8.140625" style="1" customWidth="1"/>
    <col min="2213" max="2213" width="48" style="1" customWidth="1"/>
    <col min="2214" max="2214" width="22.5703125" style="1" customWidth="1"/>
    <col min="2215" max="2215" width="14.7109375" style="1" customWidth="1"/>
    <col min="2216" max="2216" width="12.42578125" style="1" customWidth="1"/>
    <col min="2217" max="2217" width="23.7109375" style="1" customWidth="1"/>
    <col min="2218" max="2219" width="15.5703125" style="1" customWidth="1"/>
    <col min="2220" max="2466" width="9.140625" style="1"/>
    <col min="2467" max="2467" width="5.85546875" style="1" customWidth="1"/>
    <col min="2468" max="2468" width="8.140625" style="1" customWidth="1"/>
    <col min="2469" max="2469" width="48" style="1" customWidth="1"/>
    <col min="2470" max="2470" width="22.5703125" style="1" customWidth="1"/>
    <col min="2471" max="2471" width="14.7109375" style="1" customWidth="1"/>
    <col min="2472" max="2472" width="12.42578125" style="1" customWidth="1"/>
    <col min="2473" max="2473" width="23.7109375" style="1" customWidth="1"/>
    <col min="2474" max="2475" width="15.5703125" style="1" customWidth="1"/>
    <col min="2476" max="2722" width="9.140625" style="1"/>
    <col min="2723" max="2723" width="5.85546875" style="1" customWidth="1"/>
    <col min="2724" max="2724" width="8.140625" style="1" customWidth="1"/>
    <col min="2725" max="2725" width="48" style="1" customWidth="1"/>
    <col min="2726" max="2726" width="22.5703125" style="1" customWidth="1"/>
    <col min="2727" max="2727" width="14.7109375" style="1" customWidth="1"/>
    <col min="2728" max="2728" width="12.42578125" style="1" customWidth="1"/>
    <col min="2729" max="2729" width="23.7109375" style="1" customWidth="1"/>
    <col min="2730" max="2731" width="15.5703125" style="1" customWidth="1"/>
    <col min="2732" max="2978" width="9.140625" style="1"/>
    <col min="2979" max="2979" width="5.85546875" style="1" customWidth="1"/>
    <col min="2980" max="2980" width="8.140625" style="1" customWidth="1"/>
    <col min="2981" max="2981" width="48" style="1" customWidth="1"/>
    <col min="2982" max="2982" width="22.5703125" style="1" customWidth="1"/>
    <col min="2983" max="2983" width="14.7109375" style="1" customWidth="1"/>
    <col min="2984" max="2984" width="12.42578125" style="1" customWidth="1"/>
    <col min="2985" max="2985" width="23.7109375" style="1" customWidth="1"/>
    <col min="2986" max="2987" width="15.5703125" style="1" customWidth="1"/>
    <col min="2988" max="3234" width="9.140625" style="1"/>
    <col min="3235" max="3235" width="5.85546875" style="1" customWidth="1"/>
    <col min="3236" max="3236" width="8.140625" style="1" customWidth="1"/>
    <col min="3237" max="3237" width="48" style="1" customWidth="1"/>
    <col min="3238" max="3238" width="22.5703125" style="1" customWidth="1"/>
    <col min="3239" max="3239" width="14.7109375" style="1" customWidth="1"/>
    <col min="3240" max="3240" width="12.42578125" style="1" customWidth="1"/>
    <col min="3241" max="3241" width="23.7109375" style="1" customWidth="1"/>
    <col min="3242" max="3243" width="15.5703125" style="1" customWidth="1"/>
    <col min="3244" max="3490" width="9.140625" style="1"/>
    <col min="3491" max="3491" width="5.85546875" style="1" customWidth="1"/>
    <col min="3492" max="3492" width="8.140625" style="1" customWidth="1"/>
    <col min="3493" max="3493" width="48" style="1" customWidth="1"/>
    <col min="3494" max="3494" width="22.5703125" style="1" customWidth="1"/>
    <col min="3495" max="3495" width="14.7109375" style="1" customWidth="1"/>
    <col min="3496" max="3496" width="12.42578125" style="1" customWidth="1"/>
    <col min="3497" max="3497" width="23.7109375" style="1" customWidth="1"/>
    <col min="3498" max="3499" width="15.5703125" style="1" customWidth="1"/>
    <col min="3500" max="3746" width="9.140625" style="1"/>
    <col min="3747" max="3747" width="5.85546875" style="1" customWidth="1"/>
    <col min="3748" max="3748" width="8.140625" style="1" customWidth="1"/>
    <col min="3749" max="3749" width="48" style="1" customWidth="1"/>
    <col min="3750" max="3750" width="22.5703125" style="1" customWidth="1"/>
    <col min="3751" max="3751" width="14.7109375" style="1" customWidth="1"/>
    <col min="3752" max="3752" width="12.42578125" style="1" customWidth="1"/>
    <col min="3753" max="3753" width="23.7109375" style="1" customWidth="1"/>
    <col min="3754" max="3755" width="15.5703125" style="1" customWidth="1"/>
    <col min="3756" max="4002" width="9.140625" style="1"/>
    <col min="4003" max="4003" width="5.85546875" style="1" customWidth="1"/>
    <col min="4004" max="4004" width="8.140625" style="1" customWidth="1"/>
    <col min="4005" max="4005" width="48" style="1" customWidth="1"/>
    <col min="4006" max="4006" width="22.5703125" style="1" customWidth="1"/>
    <col min="4007" max="4007" width="14.7109375" style="1" customWidth="1"/>
    <col min="4008" max="4008" width="12.42578125" style="1" customWidth="1"/>
    <col min="4009" max="4009" width="23.7109375" style="1" customWidth="1"/>
    <col min="4010" max="4011" width="15.5703125" style="1" customWidth="1"/>
    <col min="4012" max="4258" width="9.140625" style="1"/>
    <col min="4259" max="4259" width="5.85546875" style="1" customWidth="1"/>
    <col min="4260" max="4260" width="8.140625" style="1" customWidth="1"/>
    <col min="4261" max="4261" width="48" style="1" customWidth="1"/>
    <col min="4262" max="4262" width="22.5703125" style="1" customWidth="1"/>
    <col min="4263" max="4263" width="14.7109375" style="1" customWidth="1"/>
    <col min="4264" max="4264" width="12.42578125" style="1" customWidth="1"/>
    <col min="4265" max="4265" width="23.7109375" style="1" customWidth="1"/>
    <col min="4266" max="4267" width="15.5703125" style="1" customWidth="1"/>
    <col min="4268" max="4514" width="9.140625" style="1"/>
    <col min="4515" max="4515" width="5.85546875" style="1" customWidth="1"/>
    <col min="4516" max="4516" width="8.140625" style="1" customWidth="1"/>
    <col min="4517" max="4517" width="48" style="1" customWidth="1"/>
    <col min="4518" max="4518" width="22.5703125" style="1" customWidth="1"/>
    <col min="4519" max="4519" width="14.7109375" style="1" customWidth="1"/>
    <col min="4520" max="4520" width="12.42578125" style="1" customWidth="1"/>
    <col min="4521" max="4521" width="23.7109375" style="1" customWidth="1"/>
    <col min="4522" max="4523" width="15.5703125" style="1" customWidth="1"/>
    <col min="4524" max="4770" width="9.140625" style="1"/>
    <col min="4771" max="4771" width="5.85546875" style="1" customWidth="1"/>
    <col min="4772" max="4772" width="8.140625" style="1" customWidth="1"/>
    <col min="4773" max="4773" width="48" style="1" customWidth="1"/>
    <col min="4774" max="4774" width="22.5703125" style="1" customWidth="1"/>
    <col min="4775" max="4775" width="14.7109375" style="1" customWidth="1"/>
    <col min="4776" max="4776" width="12.42578125" style="1" customWidth="1"/>
    <col min="4777" max="4777" width="23.7109375" style="1" customWidth="1"/>
    <col min="4778" max="4779" width="15.5703125" style="1" customWidth="1"/>
    <col min="4780" max="5026" width="9.140625" style="1"/>
    <col min="5027" max="5027" width="5.85546875" style="1" customWidth="1"/>
    <col min="5028" max="5028" width="8.140625" style="1" customWidth="1"/>
    <col min="5029" max="5029" width="48" style="1" customWidth="1"/>
    <col min="5030" max="5030" width="22.5703125" style="1" customWidth="1"/>
    <col min="5031" max="5031" width="14.7109375" style="1" customWidth="1"/>
    <col min="5032" max="5032" width="12.42578125" style="1" customWidth="1"/>
    <col min="5033" max="5033" width="23.7109375" style="1" customWidth="1"/>
    <col min="5034" max="5035" width="15.5703125" style="1" customWidth="1"/>
    <col min="5036" max="5282" width="9.140625" style="1"/>
    <col min="5283" max="5283" width="5.85546875" style="1" customWidth="1"/>
    <col min="5284" max="5284" width="8.140625" style="1" customWidth="1"/>
    <col min="5285" max="5285" width="48" style="1" customWidth="1"/>
    <col min="5286" max="5286" width="22.5703125" style="1" customWidth="1"/>
    <col min="5287" max="5287" width="14.7109375" style="1" customWidth="1"/>
    <col min="5288" max="5288" width="12.42578125" style="1" customWidth="1"/>
    <col min="5289" max="5289" width="23.7109375" style="1" customWidth="1"/>
    <col min="5290" max="5291" width="15.5703125" style="1" customWidth="1"/>
    <col min="5292" max="5538" width="9.140625" style="1"/>
    <col min="5539" max="5539" width="5.85546875" style="1" customWidth="1"/>
    <col min="5540" max="5540" width="8.140625" style="1" customWidth="1"/>
    <col min="5541" max="5541" width="48" style="1" customWidth="1"/>
    <col min="5542" max="5542" width="22.5703125" style="1" customWidth="1"/>
    <col min="5543" max="5543" width="14.7109375" style="1" customWidth="1"/>
    <col min="5544" max="5544" width="12.42578125" style="1" customWidth="1"/>
    <col min="5545" max="5545" width="23.7109375" style="1" customWidth="1"/>
    <col min="5546" max="5547" width="15.5703125" style="1" customWidth="1"/>
    <col min="5548" max="5794" width="9.140625" style="1"/>
    <col min="5795" max="5795" width="5.85546875" style="1" customWidth="1"/>
    <col min="5796" max="5796" width="8.140625" style="1" customWidth="1"/>
    <col min="5797" max="5797" width="48" style="1" customWidth="1"/>
    <col min="5798" max="5798" width="22.5703125" style="1" customWidth="1"/>
    <col min="5799" max="5799" width="14.7109375" style="1" customWidth="1"/>
    <col min="5800" max="5800" width="12.42578125" style="1" customWidth="1"/>
    <col min="5801" max="5801" width="23.7109375" style="1" customWidth="1"/>
    <col min="5802" max="5803" width="15.5703125" style="1" customWidth="1"/>
    <col min="5804" max="6050" width="9.140625" style="1"/>
    <col min="6051" max="6051" width="5.85546875" style="1" customWidth="1"/>
    <col min="6052" max="6052" width="8.140625" style="1" customWidth="1"/>
    <col min="6053" max="6053" width="48" style="1" customWidth="1"/>
    <col min="6054" max="6054" width="22.5703125" style="1" customWidth="1"/>
    <col min="6055" max="6055" width="14.7109375" style="1" customWidth="1"/>
    <col min="6056" max="6056" width="12.42578125" style="1" customWidth="1"/>
    <col min="6057" max="6057" width="23.7109375" style="1" customWidth="1"/>
    <col min="6058" max="6059" width="15.5703125" style="1" customWidth="1"/>
    <col min="6060" max="6306" width="9.140625" style="1"/>
    <col min="6307" max="6307" width="5.85546875" style="1" customWidth="1"/>
    <col min="6308" max="6308" width="8.140625" style="1" customWidth="1"/>
    <col min="6309" max="6309" width="48" style="1" customWidth="1"/>
    <col min="6310" max="6310" width="22.5703125" style="1" customWidth="1"/>
    <col min="6311" max="6311" width="14.7109375" style="1" customWidth="1"/>
    <col min="6312" max="6312" width="12.42578125" style="1" customWidth="1"/>
    <col min="6313" max="6313" width="23.7109375" style="1" customWidth="1"/>
    <col min="6314" max="6315" width="15.5703125" style="1" customWidth="1"/>
    <col min="6316" max="6562" width="9.140625" style="1"/>
    <col min="6563" max="6563" width="5.85546875" style="1" customWidth="1"/>
    <col min="6564" max="6564" width="8.140625" style="1" customWidth="1"/>
    <col min="6565" max="6565" width="48" style="1" customWidth="1"/>
    <col min="6566" max="6566" width="22.5703125" style="1" customWidth="1"/>
    <col min="6567" max="6567" width="14.7109375" style="1" customWidth="1"/>
    <col min="6568" max="6568" width="12.42578125" style="1" customWidth="1"/>
    <col min="6569" max="6569" width="23.7109375" style="1" customWidth="1"/>
    <col min="6570" max="6571" width="15.5703125" style="1" customWidth="1"/>
    <col min="6572" max="6818" width="9.140625" style="1"/>
    <col min="6819" max="6819" width="5.85546875" style="1" customWidth="1"/>
    <col min="6820" max="6820" width="8.140625" style="1" customWidth="1"/>
    <col min="6821" max="6821" width="48" style="1" customWidth="1"/>
    <col min="6822" max="6822" width="22.5703125" style="1" customWidth="1"/>
    <col min="6823" max="6823" width="14.7109375" style="1" customWidth="1"/>
    <col min="6824" max="6824" width="12.42578125" style="1" customWidth="1"/>
    <col min="6825" max="6825" width="23.7109375" style="1" customWidth="1"/>
    <col min="6826" max="6827" width="15.5703125" style="1" customWidth="1"/>
    <col min="6828" max="7074" width="9.140625" style="1"/>
    <col min="7075" max="7075" width="5.85546875" style="1" customWidth="1"/>
    <col min="7076" max="7076" width="8.140625" style="1" customWidth="1"/>
    <col min="7077" max="7077" width="48" style="1" customWidth="1"/>
    <col min="7078" max="7078" width="22.5703125" style="1" customWidth="1"/>
    <col min="7079" max="7079" width="14.7109375" style="1" customWidth="1"/>
    <col min="7080" max="7080" width="12.42578125" style="1" customWidth="1"/>
    <col min="7081" max="7081" width="23.7109375" style="1" customWidth="1"/>
    <col min="7082" max="7083" width="15.5703125" style="1" customWidth="1"/>
    <col min="7084" max="7330" width="9.140625" style="1"/>
    <col min="7331" max="7331" width="5.85546875" style="1" customWidth="1"/>
    <col min="7332" max="7332" width="8.140625" style="1" customWidth="1"/>
    <col min="7333" max="7333" width="48" style="1" customWidth="1"/>
    <col min="7334" max="7334" width="22.5703125" style="1" customWidth="1"/>
    <col min="7335" max="7335" width="14.7109375" style="1" customWidth="1"/>
    <col min="7336" max="7336" width="12.42578125" style="1" customWidth="1"/>
    <col min="7337" max="7337" width="23.7109375" style="1" customWidth="1"/>
    <col min="7338" max="7339" width="15.5703125" style="1" customWidth="1"/>
    <col min="7340" max="7586" width="9.140625" style="1"/>
    <col min="7587" max="7587" width="5.85546875" style="1" customWidth="1"/>
    <col min="7588" max="7588" width="8.140625" style="1" customWidth="1"/>
    <col min="7589" max="7589" width="48" style="1" customWidth="1"/>
    <col min="7590" max="7590" width="22.5703125" style="1" customWidth="1"/>
    <col min="7591" max="7591" width="14.7109375" style="1" customWidth="1"/>
    <col min="7592" max="7592" width="12.42578125" style="1" customWidth="1"/>
    <col min="7593" max="7593" width="23.7109375" style="1" customWidth="1"/>
    <col min="7594" max="7595" width="15.5703125" style="1" customWidth="1"/>
    <col min="7596" max="7842" width="9.140625" style="1"/>
    <col min="7843" max="7843" width="5.85546875" style="1" customWidth="1"/>
    <col min="7844" max="7844" width="8.140625" style="1" customWidth="1"/>
    <col min="7845" max="7845" width="48" style="1" customWidth="1"/>
    <col min="7846" max="7846" width="22.5703125" style="1" customWidth="1"/>
    <col min="7847" max="7847" width="14.7109375" style="1" customWidth="1"/>
    <col min="7848" max="7848" width="12.42578125" style="1" customWidth="1"/>
    <col min="7849" max="7849" width="23.7109375" style="1" customWidth="1"/>
    <col min="7850" max="7851" width="15.5703125" style="1" customWidth="1"/>
    <col min="7852" max="8098" width="9.140625" style="1"/>
    <col min="8099" max="8099" width="5.85546875" style="1" customWidth="1"/>
    <col min="8100" max="8100" width="8.140625" style="1" customWidth="1"/>
    <col min="8101" max="8101" width="48" style="1" customWidth="1"/>
    <col min="8102" max="8102" width="22.5703125" style="1" customWidth="1"/>
    <col min="8103" max="8103" width="14.7109375" style="1" customWidth="1"/>
    <col min="8104" max="8104" width="12.42578125" style="1" customWidth="1"/>
    <col min="8105" max="8105" width="23.7109375" style="1" customWidth="1"/>
    <col min="8106" max="8107" width="15.5703125" style="1" customWidth="1"/>
    <col min="8108" max="8354" width="9.140625" style="1"/>
    <col min="8355" max="8355" width="5.85546875" style="1" customWidth="1"/>
    <col min="8356" max="8356" width="8.140625" style="1" customWidth="1"/>
    <col min="8357" max="8357" width="48" style="1" customWidth="1"/>
    <col min="8358" max="8358" width="22.5703125" style="1" customWidth="1"/>
    <col min="8359" max="8359" width="14.7109375" style="1" customWidth="1"/>
    <col min="8360" max="8360" width="12.42578125" style="1" customWidth="1"/>
    <col min="8361" max="8361" width="23.7109375" style="1" customWidth="1"/>
    <col min="8362" max="8363" width="15.5703125" style="1" customWidth="1"/>
    <col min="8364" max="8610" width="9.140625" style="1"/>
    <col min="8611" max="8611" width="5.85546875" style="1" customWidth="1"/>
    <col min="8612" max="8612" width="8.140625" style="1" customWidth="1"/>
    <col min="8613" max="8613" width="48" style="1" customWidth="1"/>
    <col min="8614" max="8614" width="22.5703125" style="1" customWidth="1"/>
    <col min="8615" max="8615" width="14.7109375" style="1" customWidth="1"/>
    <col min="8616" max="8616" width="12.42578125" style="1" customWidth="1"/>
    <col min="8617" max="8617" width="23.7109375" style="1" customWidth="1"/>
    <col min="8618" max="8619" width="15.5703125" style="1" customWidth="1"/>
    <col min="8620" max="8866" width="9.140625" style="1"/>
    <col min="8867" max="8867" width="5.85546875" style="1" customWidth="1"/>
    <col min="8868" max="8868" width="8.140625" style="1" customWidth="1"/>
    <col min="8869" max="8869" width="48" style="1" customWidth="1"/>
    <col min="8870" max="8870" width="22.5703125" style="1" customWidth="1"/>
    <col min="8871" max="8871" width="14.7109375" style="1" customWidth="1"/>
    <col min="8872" max="8872" width="12.42578125" style="1" customWidth="1"/>
    <col min="8873" max="8873" width="23.7109375" style="1" customWidth="1"/>
    <col min="8874" max="8875" width="15.5703125" style="1" customWidth="1"/>
    <col min="8876" max="9122" width="9.140625" style="1"/>
    <col min="9123" max="9123" width="5.85546875" style="1" customWidth="1"/>
    <col min="9124" max="9124" width="8.140625" style="1" customWidth="1"/>
    <col min="9125" max="9125" width="48" style="1" customWidth="1"/>
    <col min="9126" max="9126" width="22.5703125" style="1" customWidth="1"/>
    <col min="9127" max="9127" width="14.7109375" style="1" customWidth="1"/>
    <col min="9128" max="9128" width="12.42578125" style="1" customWidth="1"/>
    <col min="9129" max="9129" width="23.7109375" style="1" customWidth="1"/>
    <col min="9130" max="9131" width="15.5703125" style="1" customWidth="1"/>
    <col min="9132" max="9378" width="9.140625" style="1"/>
    <col min="9379" max="9379" width="5.85546875" style="1" customWidth="1"/>
    <col min="9380" max="9380" width="8.140625" style="1" customWidth="1"/>
    <col min="9381" max="9381" width="48" style="1" customWidth="1"/>
    <col min="9382" max="9382" width="22.5703125" style="1" customWidth="1"/>
    <col min="9383" max="9383" width="14.7109375" style="1" customWidth="1"/>
    <col min="9384" max="9384" width="12.42578125" style="1" customWidth="1"/>
    <col min="9385" max="9385" width="23.7109375" style="1" customWidth="1"/>
    <col min="9386" max="9387" width="15.5703125" style="1" customWidth="1"/>
    <col min="9388" max="9634" width="9.140625" style="1"/>
    <col min="9635" max="9635" width="5.85546875" style="1" customWidth="1"/>
    <col min="9636" max="9636" width="8.140625" style="1" customWidth="1"/>
    <col min="9637" max="9637" width="48" style="1" customWidth="1"/>
    <col min="9638" max="9638" width="22.5703125" style="1" customWidth="1"/>
    <col min="9639" max="9639" width="14.7109375" style="1" customWidth="1"/>
    <col min="9640" max="9640" width="12.42578125" style="1" customWidth="1"/>
    <col min="9641" max="9641" width="23.7109375" style="1" customWidth="1"/>
    <col min="9642" max="9643" width="15.5703125" style="1" customWidth="1"/>
    <col min="9644" max="9890" width="9.140625" style="1"/>
    <col min="9891" max="9891" width="5.85546875" style="1" customWidth="1"/>
    <col min="9892" max="9892" width="8.140625" style="1" customWidth="1"/>
    <col min="9893" max="9893" width="48" style="1" customWidth="1"/>
    <col min="9894" max="9894" width="22.5703125" style="1" customWidth="1"/>
    <col min="9895" max="9895" width="14.7109375" style="1" customWidth="1"/>
    <col min="9896" max="9896" width="12.42578125" style="1" customWidth="1"/>
    <col min="9897" max="9897" width="23.7109375" style="1" customWidth="1"/>
    <col min="9898" max="9899" width="15.5703125" style="1" customWidth="1"/>
    <col min="9900" max="10146" width="9.140625" style="1"/>
    <col min="10147" max="10147" width="5.85546875" style="1" customWidth="1"/>
    <col min="10148" max="10148" width="8.140625" style="1" customWidth="1"/>
    <col min="10149" max="10149" width="48" style="1" customWidth="1"/>
    <col min="10150" max="10150" width="22.5703125" style="1" customWidth="1"/>
    <col min="10151" max="10151" width="14.7109375" style="1" customWidth="1"/>
    <col min="10152" max="10152" width="12.42578125" style="1" customWidth="1"/>
    <col min="10153" max="10153" width="23.7109375" style="1" customWidth="1"/>
    <col min="10154" max="10155" width="15.5703125" style="1" customWidth="1"/>
    <col min="10156" max="10402" width="9.140625" style="1"/>
    <col min="10403" max="10403" width="5.85546875" style="1" customWidth="1"/>
    <col min="10404" max="10404" width="8.140625" style="1" customWidth="1"/>
    <col min="10405" max="10405" width="48" style="1" customWidth="1"/>
    <col min="10406" max="10406" width="22.5703125" style="1" customWidth="1"/>
    <col min="10407" max="10407" width="14.7109375" style="1" customWidth="1"/>
    <col min="10408" max="10408" width="12.42578125" style="1" customWidth="1"/>
    <col min="10409" max="10409" width="23.7109375" style="1" customWidth="1"/>
    <col min="10410" max="10411" width="15.5703125" style="1" customWidth="1"/>
    <col min="10412" max="10658" width="9.140625" style="1"/>
    <col min="10659" max="10659" width="5.85546875" style="1" customWidth="1"/>
    <col min="10660" max="10660" width="8.140625" style="1" customWidth="1"/>
    <col min="10661" max="10661" width="48" style="1" customWidth="1"/>
    <col min="10662" max="10662" width="22.5703125" style="1" customWidth="1"/>
    <col min="10663" max="10663" width="14.7109375" style="1" customWidth="1"/>
    <col min="10664" max="10664" width="12.42578125" style="1" customWidth="1"/>
    <col min="10665" max="10665" width="23.7109375" style="1" customWidth="1"/>
    <col min="10666" max="10667" width="15.5703125" style="1" customWidth="1"/>
    <col min="10668" max="10914" width="9.140625" style="1"/>
    <col min="10915" max="10915" width="5.85546875" style="1" customWidth="1"/>
    <col min="10916" max="10916" width="8.140625" style="1" customWidth="1"/>
    <col min="10917" max="10917" width="48" style="1" customWidth="1"/>
    <col min="10918" max="10918" width="22.5703125" style="1" customWidth="1"/>
    <col min="10919" max="10919" width="14.7109375" style="1" customWidth="1"/>
    <col min="10920" max="10920" width="12.42578125" style="1" customWidth="1"/>
    <col min="10921" max="10921" width="23.7109375" style="1" customWidth="1"/>
    <col min="10922" max="10923" width="15.5703125" style="1" customWidth="1"/>
    <col min="10924" max="11170" width="9.140625" style="1"/>
    <col min="11171" max="11171" width="5.85546875" style="1" customWidth="1"/>
    <col min="11172" max="11172" width="8.140625" style="1" customWidth="1"/>
    <col min="11173" max="11173" width="48" style="1" customWidth="1"/>
    <col min="11174" max="11174" width="22.5703125" style="1" customWidth="1"/>
    <col min="11175" max="11175" width="14.7109375" style="1" customWidth="1"/>
    <col min="11176" max="11176" width="12.42578125" style="1" customWidth="1"/>
    <col min="11177" max="11177" width="23.7109375" style="1" customWidth="1"/>
    <col min="11178" max="11179" width="15.5703125" style="1" customWidth="1"/>
    <col min="11180" max="11426" width="9.140625" style="1"/>
    <col min="11427" max="11427" width="5.85546875" style="1" customWidth="1"/>
    <col min="11428" max="11428" width="8.140625" style="1" customWidth="1"/>
    <col min="11429" max="11429" width="48" style="1" customWidth="1"/>
    <col min="11430" max="11430" width="22.5703125" style="1" customWidth="1"/>
    <col min="11431" max="11431" width="14.7109375" style="1" customWidth="1"/>
    <col min="11432" max="11432" width="12.42578125" style="1" customWidth="1"/>
    <col min="11433" max="11433" width="23.7109375" style="1" customWidth="1"/>
    <col min="11434" max="11435" width="15.5703125" style="1" customWidth="1"/>
    <col min="11436" max="11682" width="9.140625" style="1"/>
    <col min="11683" max="11683" width="5.85546875" style="1" customWidth="1"/>
    <col min="11684" max="11684" width="8.140625" style="1" customWidth="1"/>
    <col min="11685" max="11685" width="48" style="1" customWidth="1"/>
    <col min="11686" max="11686" width="22.5703125" style="1" customWidth="1"/>
    <col min="11687" max="11687" width="14.7109375" style="1" customWidth="1"/>
    <col min="11688" max="11688" width="12.42578125" style="1" customWidth="1"/>
    <col min="11689" max="11689" width="23.7109375" style="1" customWidth="1"/>
    <col min="11690" max="11691" width="15.5703125" style="1" customWidth="1"/>
    <col min="11692" max="11938" width="9.140625" style="1"/>
    <col min="11939" max="11939" width="5.85546875" style="1" customWidth="1"/>
    <col min="11940" max="11940" width="8.140625" style="1" customWidth="1"/>
    <col min="11941" max="11941" width="48" style="1" customWidth="1"/>
    <col min="11942" max="11942" width="22.5703125" style="1" customWidth="1"/>
    <col min="11943" max="11943" width="14.7109375" style="1" customWidth="1"/>
    <col min="11944" max="11944" width="12.42578125" style="1" customWidth="1"/>
    <col min="11945" max="11945" width="23.7109375" style="1" customWidth="1"/>
    <col min="11946" max="11947" width="15.5703125" style="1" customWidth="1"/>
    <col min="11948" max="12194" width="9.140625" style="1"/>
    <col min="12195" max="12195" width="5.85546875" style="1" customWidth="1"/>
    <col min="12196" max="12196" width="8.140625" style="1" customWidth="1"/>
    <col min="12197" max="12197" width="48" style="1" customWidth="1"/>
    <col min="12198" max="12198" width="22.5703125" style="1" customWidth="1"/>
    <col min="12199" max="12199" width="14.7109375" style="1" customWidth="1"/>
    <col min="12200" max="12200" width="12.42578125" style="1" customWidth="1"/>
    <col min="12201" max="12201" width="23.7109375" style="1" customWidth="1"/>
    <col min="12202" max="12203" width="15.5703125" style="1" customWidth="1"/>
    <col min="12204" max="12450" width="9.140625" style="1"/>
    <col min="12451" max="12451" width="5.85546875" style="1" customWidth="1"/>
    <col min="12452" max="12452" width="8.140625" style="1" customWidth="1"/>
    <col min="12453" max="12453" width="48" style="1" customWidth="1"/>
    <col min="12454" max="12454" width="22.5703125" style="1" customWidth="1"/>
    <col min="12455" max="12455" width="14.7109375" style="1" customWidth="1"/>
    <col min="12456" max="12456" width="12.42578125" style="1" customWidth="1"/>
    <col min="12457" max="12457" width="23.7109375" style="1" customWidth="1"/>
    <col min="12458" max="12459" width="15.5703125" style="1" customWidth="1"/>
    <col min="12460" max="12706" width="9.140625" style="1"/>
    <col min="12707" max="12707" width="5.85546875" style="1" customWidth="1"/>
    <col min="12708" max="12708" width="8.140625" style="1" customWidth="1"/>
    <col min="12709" max="12709" width="48" style="1" customWidth="1"/>
    <col min="12710" max="12710" width="22.5703125" style="1" customWidth="1"/>
    <col min="12711" max="12711" width="14.7109375" style="1" customWidth="1"/>
    <col min="12712" max="12712" width="12.42578125" style="1" customWidth="1"/>
    <col min="12713" max="12713" width="23.7109375" style="1" customWidth="1"/>
    <col min="12714" max="12715" width="15.5703125" style="1" customWidth="1"/>
    <col min="12716" max="12962" width="9.140625" style="1"/>
    <col min="12963" max="12963" width="5.85546875" style="1" customWidth="1"/>
    <col min="12964" max="12964" width="8.140625" style="1" customWidth="1"/>
    <col min="12965" max="12965" width="48" style="1" customWidth="1"/>
    <col min="12966" max="12966" width="22.5703125" style="1" customWidth="1"/>
    <col min="12967" max="12967" width="14.7109375" style="1" customWidth="1"/>
    <col min="12968" max="12968" width="12.42578125" style="1" customWidth="1"/>
    <col min="12969" max="12969" width="23.7109375" style="1" customWidth="1"/>
    <col min="12970" max="12971" width="15.5703125" style="1" customWidth="1"/>
    <col min="12972" max="13218" width="9.140625" style="1"/>
    <col min="13219" max="13219" width="5.85546875" style="1" customWidth="1"/>
    <col min="13220" max="13220" width="8.140625" style="1" customWidth="1"/>
    <col min="13221" max="13221" width="48" style="1" customWidth="1"/>
    <col min="13222" max="13222" width="22.5703125" style="1" customWidth="1"/>
    <col min="13223" max="13223" width="14.7109375" style="1" customWidth="1"/>
    <col min="13224" max="13224" width="12.42578125" style="1" customWidth="1"/>
    <col min="13225" max="13225" width="23.7109375" style="1" customWidth="1"/>
    <col min="13226" max="13227" width="15.5703125" style="1" customWidth="1"/>
    <col min="13228" max="13474" width="9.140625" style="1"/>
    <col min="13475" max="13475" width="5.85546875" style="1" customWidth="1"/>
    <col min="13476" max="13476" width="8.140625" style="1" customWidth="1"/>
    <col min="13477" max="13477" width="48" style="1" customWidth="1"/>
    <col min="13478" max="13478" width="22.5703125" style="1" customWidth="1"/>
    <col min="13479" max="13479" width="14.7109375" style="1" customWidth="1"/>
    <col min="13480" max="13480" width="12.42578125" style="1" customWidth="1"/>
    <col min="13481" max="13481" width="23.7109375" style="1" customWidth="1"/>
    <col min="13482" max="13483" width="15.5703125" style="1" customWidth="1"/>
    <col min="13484" max="13730" width="9.140625" style="1"/>
    <col min="13731" max="13731" width="5.85546875" style="1" customWidth="1"/>
    <col min="13732" max="13732" width="8.140625" style="1" customWidth="1"/>
    <col min="13733" max="13733" width="48" style="1" customWidth="1"/>
    <col min="13734" max="13734" width="22.5703125" style="1" customWidth="1"/>
    <col min="13735" max="13735" width="14.7109375" style="1" customWidth="1"/>
    <col min="13736" max="13736" width="12.42578125" style="1" customWidth="1"/>
    <col min="13737" max="13737" width="23.7109375" style="1" customWidth="1"/>
    <col min="13738" max="13739" width="15.5703125" style="1" customWidth="1"/>
    <col min="13740" max="13986" width="9.140625" style="1"/>
    <col min="13987" max="13987" width="5.85546875" style="1" customWidth="1"/>
    <col min="13988" max="13988" width="8.140625" style="1" customWidth="1"/>
    <col min="13989" max="13989" width="48" style="1" customWidth="1"/>
    <col min="13990" max="13990" width="22.5703125" style="1" customWidth="1"/>
    <col min="13991" max="13991" width="14.7109375" style="1" customWidth="1"/>
    <col min="13992" max="13992" width="12.42578125" style="1" customWidth="1"/>
    <col min="13993" max="13993" width="23.7109375" style="1" customWidth="1"/>
    <col min="13994" max="13995" width="15.5703125" style="1" customWidth="1"/>
    <col min="13996" max="14242" width="9.140625" style="1"/>
    <col min="14243" max="14243" width="5.85546875" style="1" customWidth="1"/>
    <col min="14244" max="14244" width="8.140625" style="1" customWidth="1"/>
    <col min="14245" max="14245" width="48" style="1" customWidth="1"/>
    <col min="14246" max="14246" width="22.5703125" style="1" customWidth="1"/>
    <col min="14247" max="14247" width="14.7109375" style="1" customWidth="1"/>
    <col min="14248" max="14248" width="12.42578125" style="1" customWidth="1"/>
    <col min="14249" max="14249" width="23.7109375" style="1" customWidth="1"/>
    <col min="14250" max="14251" width="15.5703125" style="1" customWidth="1"/>
    <col min="14252" max="14498" width="9.140625" style="1"/>
    <col min="14499" max="14499" width="5.85546875" style="1" customWidth="1"/>
    <col min="14500" max="14500" width="8.140625" style="1" customWidth="1"/>
    <col min="14501" max="14501" width="48" style="1" customWidth="1"/>
    <col min="14502" max="14502" width="22.5703125" style="1" customWidth="1"/>
    <col min="14503" max="14503" width="14.7109375" style="1" customWidth="1"/>
    <col min="14504" max="14504" width="12.42578125" style="1" customWidth="1"/>
    <col min="14505" max="14505" width="23.7109375" style="1" customWidth="1"/>
    <col min="14506" max="14507" width="15.5703125" style="1" customWidth="1"/>
    <col min="14508" max="14754" width="9.140625" style="1"/>
    <col min="14755" max="14755" width="5.85546875" style="1" customWidth="1"/>
    <col min="14756" max="14756" width="8.140625" style="1" customWidth="1"/>
    <col min="14757" max="14757" width="48" style="1" customWidth="1"/>
    <col min="14758" max="14758" width="22.5703125" style="1" customWidth="1"/>
    <col min="14759" max="14759" width="14.7109375" style="1" customWidth="1"/>
    <col min="14760" max="14760" width="12.42578125" style="1" customWidth="1"/>
    <col min="14761" max="14761" width="23.7109375" style="1" customWidth="1"/>
    <col min="14762" max="14763" width="15.5703125" style="1" customWidth="1"/>
    <col min="14764" max="15010" width="9.140625" style="1"/>
    <col min="15011" max="15011" width="5.85546875" style="1" customWidth="1"/>
    <col min="15012" max="15012" width="8.140625" style="1" customWidth="1"/>
    <col min="15013" max="15013" width="48" style="1" customWidth="1"/>
    <col min="15014" max="15014" width="22.5703125" style="1" customWidth="1"/>
    <col min="15015" max="15015" width="14.7109375" style="1" customWidth="1"/>
    <col min="15016" max="15016" width="12.42578125" style="1" customWidth="1"/>
    <col min="15017" max="15017" width="23.7109375" style="1" customWidth="1"/>
    <col min="15018" max="15019" width="15.5703125" style="1" customWidth="1"/>
    <col min="15020" max="15266" width="9.140625" style="1"/>
    <col min="15267" max="15267" width="5.85546875" style="1" customWidth="1"/>
    <col min="15268" max="15268" width="8.140625" style="1" customWidth="1"/>
    <col min="15269" max="15269" width="48" style="1" customWidth="1"/>
    <col min="15270" max="15270" width="22.5703125" style="1" customWidth="1"/>
    <col min="15271" max="15271" width="14.7109375" style="1" customWidth="1"/>
    <col min="15272" max="15272" width="12.42578125" style="1" customWidth="1"/>
    <col min="15273" max="15273" width="23.7109375" style="1" customWidth="1"/>
    <col min="15274" max="15275" width="15.5703125" style="1" customWidth="1"/>
    <col min="15276" max="15522" width="9.140625" style="1"/>
    <col min="15523" max="15523" width="5.85546875" style="1" customWidth="1"/>
    <col min="15524" max="15524" width="8.140625" style="1" customWidth="1"/>
    <col min="15525" max="15525" width="48" style="1" customWidth="1"/>
    <col min="15526" max="15526" width="22.5703125" style="1" customWidth="1"/>
    <col min="15527" max="15527" width="14.7109375" style="1" customWidth="1"/>
    <col min="15528" max="15528" width="12.42578125" style="1" customWidth="1"/>
    <col min="15529" max="15529" width="23.7109375" style="1" customWidth="1"/>
    <col min="15530" max="15531" width="15.5703125" style="1" customWidth="1"/>
    <col min="15532" max="15778" width="9.140625" style="1"/>
    <col min="15779" max="15779" width="5.85546875" style="1" customWidth="1"/>
    <col min="15780" max="15780" width="8.140625" style="1" customWidth="1"/>
    <col min="15781" max="15781" width="48" style="1" customWidth="1"/>
    <col min="15782" max="15782" width="22.5703125" style="1" customWidth="1"/>
    <col min="15783" max="15783" width="14.7109375" style="1" customWidth="1"/>
    <col min="15784" max="15784" width="12.42578125" style="1" customWidth="1"/>
    <col min="15785" max="15785" width="23.7109375" style="1" customWidth="1"/>
    <col min="15786" max="15787" width="15.5703125" style="1" customWidth="1"/>
    <col min="15788" max="16034" width="9.140625" style="1"/>
    <col min="16035" max="16035" width="5.85546875" style="1" customWidth="1"/>
    <col min="16036" max="16036" width="8.140625" style="1" customWidth="1"/>
    <col min="16037" max="16037" width="48" style="1" customWidth="1"/>
    <col min="16038" max="16038" width="22.5703125" style="1" customWidth="1"/>
    <col min="16039" max="16039" width="14.7109375" style="1" customWidth="1"/>
    <col min="16040" max="16040" width="12.42578125" style="1" customWidth="1"/>
    <col min="16041" max="16041" width="23.7109375" style="1" customWidth="1"/>
    <col min="16042" max="16043" width="15.5703125" style="1" customWidth="1"/>
    <col min="16044" max="16286" width="9.140625" style="1"/>
    <col min="16287" max="16384" width="8.85546875" style="1" customWidth="1"/>
  </cols>
  <sheetData>
    <row r="1" spans="1:8" s="26" customFormat="1" x14ac:dyDescent="0.25">
      <c r="F1" s="2"/>
    </row>
    <row r="2" spans="1:8" s="34" customFormat="1" ht="55.5" customHeight="1" x14ac:dyDescent="0.25">
      <c r="B2" s="83" t="s">
        <v>77</v>
      </c>
      <c r="C2" s="83"/>
      <c r="D2" s="83"/>
      <c r="E2" s="83"/>
      <c r="F2" s="83"/>
      <c r="G2" s="83"/>
    </row>
    <row r="3" spans="1:8" s="37" customFormat="1" ht="18.75" x14ac:dyDescent="0.3">
      <c r="A3" s="35"/>
      <c r="B3" s="36" t="s">
        <v>49</v>
      </c>
      <c r="C3" s="36"/>
      <c r="D3" s="69"/>
      <c r="E3" s="69"/>
      <c r="F3" s="69"/>
      <c r="G3" s="63">
        <v>44651</v>
      </c>
    </row>
    <row r="4" spans="1:8" s="27" customFormat="1" ht="12.75" customHeight="1" x14ac:dyDescent="0.25">
      <c r="A4" s="25"/>
      <c r="B4" s="25"/>
      <c r="C4" s="25"/>
      <c r="D4" s="25"/>
      <c r="E4" s="25"/>
      <c r="F4" s="25"/>
      <c r="G4" s="25"/>
    </row>
    <row r="5" spans="1:8" s="26" customFormat="1" ht="105.75" customHeight="1" x14ac:dyDescent="0.3">
      <c r="A5" s="81" t="s">
        <v>64</v>
      </c>
      <c r="B5" s="84"/>
      <c r="C5" s="84"/>
      <c r="D5" s="84"/>
      <c r="E5" s="84"/>
      <c r="F5" s="84"/>
      <c r="G5" s="84"/>
    </row>
    <row r="6" spans="1:8" s="26" customFormat="1" ht="64.5" customHeight="1" x14ac:dyDescent="0.3">
      <c r="A6" s="85" t="s">
        <v>50</v>
      </c>
      <c r="B6" s="82"/>
      <c r="C6" s="82"/>
      <c r="D6" s="82"/>
      <c r="E6" s="82"/>
      <c r="F6" s="82"/>
      <c r="G6" s="82"/>
    </row>
    <row r="7" spans="1:8" s="26" customFormat="1" ht="20.25" customHeight="1" x14ac:dyDescent="0.25">
      <c r="A7" s="24"/>
      <c r="B7" s="24"/>
      <c r="C7" s="24"/>
      <c r="D7" s="24"/>
      <c r="E7" s="24"/>
      <c r="F7" s="24"/>
      <c r="G7" s="24"/>
    </row>
    <row r="8" spans="1:8" ht="42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6" t="s">
        <v>6</v>
      </c>
      <c r="H8" s="18"/>
    </row>
    <row r="9" spans="1:8" ht="47.25" x14ac:dyDescent="0.25">
      <c r="A9" s="4">
        <v>1</v>
      </c>
      <c r="B9" s="7" t="s">
        <v>10</v>
      </c>
      <c r="C9" s="4" t="s">
        <v>11</v>
      </c>
      <c r="D9" s="8">
        <v>0.34</v>
      </c>
      <c r="E9" s="8">
        <v>4245.3</v>
      </c>
      <c r="F9" s="5" t="s">
        <v>12</v>
      </c>
      <c r="G9" s="9">
        <f>D9*E9</f>
        <v>1443.4020000000003</v>
      </c>
    </row>
    <row r="10" spans="1:8" ht="47.25" x14ac:dyDescent="0.25">
      <c r="A10" s="4">
        <f t="shared" ref="A10:A28" si="0">A9+1</f>
        <v>2</v>
      </c>
      <c r="B10" s="7" t="s">
        <v>57</v>
      </c>
      <c r="C10" s="4" t="s">
        <v>11</v>
      </c>
      <c r="D10" s="8">
        <v>0.08</v>
      </c>
      <c r="E10" s="8">
        <v>4245.3</v>
      </c>
      <c r="F10" s="5" t="s">
        <v>12</v>
      </c>
      <c r="G10" s="9">
        <f t="shared" ref="G10:G28" si="1">D10*E10</f>
        <v>339.62400000000002</v>
      </c>
    </row>
    <row r="11" spans="1:8" ht="47.25" x14ac:dyDescent="0.25">
      <c r="A11" s="4">
        <f t="shared" si="0"/>
        <v>3</v>
      </c>
      <c r="B11" s="7" t="s">
        <v>14</v>
      </c>
      <c r="C11" s="4" t="s">
        <v>13</v>
      </c>
      <c r="D11" s="8">
        <v>0.17</v>
      </c>
      <c r="E11" s="8">
        <v>4245.3</v>
      </c>
      <c r="F11" s="5" t="s">
        <v>12</v>
      </c>
      <c r="G11" s="9">
        <f t="shared" si="1"/>
        <v>721.70100000000014</v>
      </c>
    </row>
    <row r="12" spans="1:8" ht="46.5" customHeight="1" x14ac:dyDescent="0.25">
      <c r="A12" s="4">
        <f t="shared" si="0"/>
        <v>4</v>
      </c>
      <c r="B12" s="7" t="s">
        <v>15</v>
      </c>
      <c r="C12" s="4" t="s">
        <v>16</v>
      </c>
      <c r="D12" s="8">
        <v>7.0000000000000007E-2</v>
      </c>
      <c r="E12" s="8">
        <v>4245.3</v>
      </c>
      <c r="F12" s="5" t="s">
        <v>12</v>
      </c>
      <c r="G12" s="9">
        <f t="shared" si="1"/>
        <v>297.17100000000005</v>
      </c>
    </row>
    <row r="13" spans="1:8" ht="78.75" x14ac:dyDescent="0.25">
      <c r="A13" s="4">
        <f t="shared" si="0"/>
        <v>5</v>
      </c>
      <c r="B13" s="7" t="s">
        <v>17</v>
      </c>
      <c r="C13" s="4" t="s">
        <v>18</v>
      </c>
      <c r="D13" s="8">
        <v>0.04</v>
      </c>
      <c r="E13" s="8">
        <v>4245.3</v>
      </c>
      <c r="F13" s="5" t="s">
        <v>12</v>
      </c>
      <c r="G13" s="9">
        <f t="shared" si="1"/>
        <v>169.81200000000001</v>
      </c>
    </row>
    <row r="14" spans="1:8" ht="63" x14ac:dyDescent="0.25">
      <c r="A14" s="4">
        <f t="shared" si="0"/>
        <v>6</v>
      </c>
      <c r="B14" s="7" t="s">
        <v>20</v>
      </c>
      <c r="C14" s="4" t="s">
        <v>21</v>
      </c>
      <c r="D14" s="8">
        <v>0.21</v>
      </c>
      <c r="E14" s="8">
        <v>4245.3</v>
      </c>
      <c r="F14" s="5" t="s">
        <v>12</v>
      </c>
      <c r="G14" s="9">
        <f t="shared" si="1"/>
        <v>891.51300000000003</v>
      </c>
    </row>
    <row r="15" spans="1:8" ht="47.25" x14ac:dyDescent="0.25">
      <c r="A15" s="4">
        <f t="shared" si="0"/>
        <v>7</v>
      </c>
      <c r="B15" s="7" t="s">
        <v>23</v>
      </c>
      <c r="C15" s="4" t="s">
        <v>24</v>
      </c>
      <c r="D15" s="8">
        <v>0.19</v>
      </c>
      <c r="E15" s="8">
        <v>4245.3</v>
      </c>
      <c r="F15" s="5" t="s">
        <v>12</v>
      </c>
      <c r="G15" s="9">
        <f t="shared" si="1"/>
        <v>806.60700000000008</v>
      </c>
    </row>
    <row r="16" spans="1:8" ht="47.25" x14ac:dyDescent="0.25">
      <c r="A16" s="4">
        <f t="shared" si="0"/>
        <v>8</v>
      </c>
      <c r="B16" s="7" t="s">
        <v>25</v>
      </c>
      <c r="C16" s="4" t="s">
        <v>24</v>
      </c>
      <c r="D16" s="8">
        <v>0.2</v>
      </c>
      <c r="E16" s="8">
        <v>4245.3</v>
      </c>
      <c r="F16" s="5" t="s">
        <v>12</v>
      </c>
      <c r="G16" s="9">
        <f t="shared" si="1"/>
        <v>849.06000000000006</v>
      </c>
    </row>
    <row r="17" spans="1:7" ht="33" customHeight="1" x14ac:dyDescent="0.25">
      <c r="A17" s="4">
        <f t="shared" si="0"/>
        <v>9</v>
      </c>
      <c r="B17" s="7" t="s">
        <v>26</v>
      </c>
      <c r="C17" s="4" t="s">
        <v>11</v>
      </c>
      <c r="D17" s="8">
        <v>0.54</v>
      </c>
      <c r="E17" s="8">
        <v>4245.3</v>
      </c>
      <c r="F17" s="5" t="s">
        <v>58</v>
      </c>
      <c r="G17" s="9">
        <f t="shared" si="1"/>
        <v>2292.4620000000004</v>
      </c>
    </row>
    <row r="18" spans="1:7" ht="33" customHeight="1" x14ac:dyDescent="0.25">
      <c r="A18" s="4">
        <f t="shared" si="0"/>
        <v>10</v>
      </c>
      <c r="B18" s="7" t="s">
        <v>27</v>
      </c>
      <c r="C18" s="4" t="s">
        <v>11</v>
      </c>
      <c r="D18" s="8">
        <v>0.46</v>
      </c>
      <c r="E18" s="8">
        <v>4245.3</v>
      </c>
      <c r="F18" s="5" t="s">
        <v>58</v>
      </c>
      <c r="G18" s="9">
        <f t="shared" si="1"/>
        <v>1952.8380000000002</v>
      </c>
    </row>
    <row r="19" spans="1:7" ht="41.25" customHeight="1" x14ac:dyDescent="0.25">
      <c r="A19" s="4">
        <f t="shared" si="0"/>
        <v>11</v>
      </c>
      <c r="B19" s="7" t="s">
        <v>28</v>
      </c>
      <c r="C19" s="4" t="s">
        <v>24</v>
      </c>
      <c r="D19" s="8">
        <v>0.05</v>
      </c>
      <c r="E19" s="8">
        <v>4245.3</v>
      </c>
      <c r="F19" s="5" t="s">
        <v>29</v>
      </c>
      <c r="G19" s="9">
        <f t="shared" si="1"/>
        <v>212.26500000000001</v>
      </c>
    </row>
    <row r="20" spans="1:7" ht="96" customHeight="1" x14ac:dyDescent="0.25">
      <c r="A20" s="4">
        <f t="shared" si="0"/>
        <v>12</v>
      </c>
      <c r="B20" s="7" t="s">
        <v>30</v>
      </c>
      <c r="C20" s="4" t="s">
        <v>24</v>
      </c>
      <c r="D20" s="8">
        <v>0.08</v>
      </c>
      <c r="E20" s="8">
        <v>4245.3</v>
      </c>
      <c r="F20" s="5" t="s">
        <v>31</v>
      </c>
      <c r="G20" s="9">
        <f t="shared" si="1"/>
        <v>339.62400000000002</v>
      </c>
    </row>
    <row r="21" spans="1:7" ht="31.5" x14ac:dyDescent="0.25">
      <c r="A21" s="4">
        <f t="shared" si="0"/>
        <v>13</v>
      </c>
      <c r="B21" s="7" t="s">
        <v>32</v>
      </c>
      <c r="C21" s="4" t="s">
        <v>33</v>
      </c>
      <c r="D21" s="8">
        <v>0.5</v>
      </c>
      <c r="E21" s="8">
        <v>4245.3</v>
      </c>
      <c r="F21" s="5" t="s">
        <v>19</v>
      </c>
      <c r="G21" s="9">
        <f t="shared" si="1"/>
        <v>2122.65</v>
      </c>
    </row>
    <row r="22" spans="1:7" ht="31.5" x14ac:dyDescent="0.25">
      <c r="A22" s="4">
        <f t="shared" si="0"/>
        <v>14</v>
      </c>
      <c r="B22" s="7" t="s">
        <v>59</v>
      </c>
      <c r="C22" s="4" t="s">
        <v>34</v>
      </c>
      <c r="D22" s="8">
        <v>1.59</v>
      </c>
      <c r="E22" s="8">
        <v>4245.3</v>
      </c>
      <c r="F22" s="5" t="s">
        <v>58</v>
      </c>
      <c r="G22" s="9">
        <f>D22*E22</f>
        <v>6750.027000000001</v>
      </c>
    </row>
    <row r="23" spans="1:7" ht="31.5" x14ac:dyDescent="0.25">
      <c r="A23" s="4">
        <f t="shared" si="0"/>
        <v>15</v>
      </c>
      <c r="B23" s="7" t="s">
        <v>62</v>
      </c>
      <c r="C23" s="4" t="s">
        <v>35</v>
      </c>
      <c r="D23" s="8">
        <v>3.55</v>
      </c>
      <c r="E23" s="8">
        <v>4245.3</v>
      </c>
      <c r="F23" s="5" t="s">
        <v>36</v>
      </c>
      <c r="G23" s="9">
        <f t="shared" si="1"/>
        <v>15070.815000000001</v>
      </c>
    </row>
    <row r="24" spans="1:7" ht="31.5" x14ac:dyDescent="0.25">
      <c r="A24" s="4">
        <f>A22+1</f>
        <v>15</v>
      </c>
      <c r="B24" s="11" t="s">
        <v>37</v>
      </c>
      <c r="C24" s="12" t="s">
        <v>38</v>
      </c>
      <c r="D24" s="8">
        <f>6095.96*1.04</f>
        <v>6339.7984000000006</v>
      </c>
      <c r="E24" s="8">
        <v>2</v>
      </c>
      <c r="F24" s="5" t="s">
        <v>58</v>
      </c>
      <c r="G24" s="9">
        <f t="shared" si="1"/>
        <v>12679.596800000001</v>
      </c>
    </row>
    <row r="25" spans="1:7" x14ac:dyDescent="0.25">
      <c r="A25" s="4">
        <f t="shared" si="0"/>
        <v>16</v>
      </c>
      <c r="B25" s="11" t="s">
        <v>39</v>
      </c>
      <c r="C25" s="12" t="s">
        <v>11</v>
      </c>
      <c r="D25" s="8">
        <v>1.71</v>
      </c>
      <c r="E25" s="8">
        <v>4245.3</v>
      </c>
      <c r="F25" s="5" t="s">
        <v>58</v>
      </c>
      <c r="G25" s="9">
        <f t="shared" si="1"/>
        <v>7259.4629999999997</v>
      </c>
    </row>
    <row r="26" spans="1:7" x14ac:dyDescent="0.25">
      <c r="A26" s="4">
        <f t="shared" si="0"/>
        <v>17</v>
      </c>
      <c r="B26" s="11" t="s">
        <v>40</v>
      </c>
      <c r="C26" s="12" t="s">
        <v>41</v>
      </c>
      <c r="D26" s="8">
        <v>0.14000000000000001</v>
      </c>
      <c r="E26" s="8">
        <v>4245.3</v>
      </c>
      <c r="F26" s="5" t="s">
        <v>58</v>
      </c>
      <c r="G26" s="9">
        <f t="shared" si="1"/>
        <v>594.3420000000001</v>
      </c>
    </row>
    <row r="27" spans="1:7" ht="33.75" customHeight="1" x14ac:dyDescent="0.25">
      <c r="A27" s="4">
        <f t="shared" si="0"/>
        <v>18</v>
      </c>
      <c r="B27" s="20" t="s">
        <v>42</v>
      </c>
      <c r="C27" s="10" t="s">
        <v>11</v>
      </c>
      <c r="D27" s="8">
        <v>1.32</v>
      </c>
      <c r="E27" s="8">
        <v>4245.3</v>
      </c>
      <c r="F27" s="5" t="s">
        <v>58</v>
      </c>
      <c r="G27" s="9">
        <f t="shared" si="1"/>
        <v>5603.7960000000003</v>
      </c>
    </row>
    <row r="28" spans="1:7" s="3" customFormat="1" ht="47.25" x14ac:dyDescent="0.25">
      <c r="A28" s="19">
        <f t="shared" si="0"/>
        <v>19</v>
      </c>
      <c r="B28" s="21" t="s">
        <v>65</v>
      </c>
      <c r="C28" s="13" t="s">
        <v>11</v>
      </c>
      <c r="D28" s="14">
        <v>2.0099999999999998</v>
      </c>
      <c r="E28" s="8">
        <v>4245.3</v>
      </c>
      <c r="F28" s="15" t="s">
        <v>22</v>
      </c>
      <c r="G28" s="9">
        <f t="shared" si="1"/>
        <v>8533.0529999999999</v>
      </c>
    </row>
    <row r="29" spans="1:7" s="22" customFormat="1" x14ac:dyDescent="0.25">
      <c r="A29" s="86" t="s">
        <v>46</v>
      </c>
      <c r="B29" s="87"/>
      <c r="C29" s="86"/>
      <c r="D29" s="86"/>
      <c r="E29" s="86"/>
      <c r="F29" s="86"/>
      <c r="G29" s="32">
        <f>SUM(G9:G28)</f>
        <v>68929.821800000005</v>
      </c>
    </row>
    <row r="30" spans="1:7" s="3" customFormat="1" x14ac:dyDescent="0.25">
      <c r="A30" s="88" t="s">
        <v>44</v>
      </c>
      <c r="B30" s="88"/>
      <c r="C30" s="88"/>
      <c r="D30" s="88"/>
      <c r="E30" s="88"/>
      <c r="F30" s="88"/>
      <c r="G30" s="88"/>
    </row>
    <row r="31" spans="1:7" s="3" customFormat="1" ht="42.75" customHeight="1" x14ac:dyDescent="0.25">
      <c r="A31" s="28" t="s">
        <v>0</v>
      </c>
      <c r="B31" s="28" t="s">
        <v>1</v>
      </c>
      <c r="C31" s="28" t="s">
        <v>2</v>
      </c>
      <c r="D31" s="28" t="s">
        <v>3</v>
      </c>
      <c r="E31" s="28" t="s">
        <v>4</v>
      </c>
      <c r="F31" s="29" t="s">
        <v>5</v>
      </c>
      <c r="G31" s="28" t="s">
        <v>6</v>
      </c>
    </row>
    <row r="32" spans="1:7" s="3" customFormat="1" ht="28.15" customHeight="1" x14ac:dyDescent="0.25">
      <c r="A32" s="28">
        <v>1</v>
      </c>
      <c r="B32" s="30" t="s">
        <v>44</v>
      </c>
      <c r="C32" s="31"/>
      <c r="D32" s="14"/>
      <c r="E32" s="28"/>
      <c r="F32" s="29" t="s">
        <v>61</v>
      </c>
      <c r="G32" s="17">
        <v>0</v>
      </c>
    </row>
    <row r="33" spans="1:7" s="3" customFormat="1" ht="36.6" customHeight="1" x14ac:dyDescent="0.25">
      <c r="A33" s="28">
        <v>2</v>
      </c>
      <c r="B33" s="21" t="s">
        <v>7</v>
      </c>
      <c r="C33" s="28" t="s">
        <v>8</v>
      </c>
      <c r="D33" s="14">
        <v>14.62</v>
      </c>
      <c r="E33" s="14">
        <v>1900</v>
      </c>
      <c r="F33" s="29" t="s">
        <v>45</v>
      </c>
      <c r="G33" s="17">
        <v>0</v>
      </c>
    </row>
    <row r="34" spans="1:7" s="3" customFormat="1" ht="34.5" customHeight="1" x14ac:dyDescent="0.25">
      <c r="A34" s="28">
        <f>A33+1</f>
        <v>3</v>
      </c>
      <c r="B34" s="21" t="s">
        <v>9</v>
      </c>
      <c r="C34" s="28" t="s">
        <v>8</v>
      </c>
      <c r="D34" s="14">
        <v>10.55</v>
      </c>
      <c r="E34" s="14">
        <v>1900</v>
      </c>
      <c r="F34" s="29" t="s">
        <v>45</v>
      </c>
      <c r="G34" s="17">
        <v>0</v>
      </c>
    </row>
    <row r="35" spans="1:7" s="23" customFormat="1" x14ac:dyDescent="0.25">
      <c r="A35" s="89" t="s">
        <v>46</v>
      </c>
      <c r="B35" s="89"/>
      <c r="C35" s="89"/>
      <c r="D35" s="89"/>
      <c r="E35" s="89"/>
      <c r="F35" s="89"/>
      <c r="G35" s="33">
        <f>SUM(G32:G34)</f>
        <v>0</v>
      </c>
    </row>
    <row r="36" spans="1:7" s="22" customFormat="1" x14ac:dyDescent="0.25">
      <c r="A36" s="86" t="s">
        <v>47</v>
      </c>
      <c r="B36" s="86"/>
      <c r="C36" s="86"/>
      <c r="D36" s="86"/>
      <c r="E36" s="86"/>
      <c r="F36" s="86"/>
      <c r="G36" s="32">
        <f>G29+G35</f>
        <v>68929.821800000005</v>
      </c>
    </row>
    <row r="38" spans="1:7" ht="21" customHeight="1" x14ac:dyDescent="0.3">
      <c r="A38" s="90" t="s">
        <v>76</v>
      </c>
      <c r="B38" s="91"/>
      <c r="C38" s="91"/>
      <c r="D38" s="91"/>
      <c r="E38" s="91"/>
      <c r="F38" s="91"/>
      <c r="G38" s="91"/>
    </row>
    <row r="39" spans="1:7" ht="23.25" customHeight="1" x14ac:dyDescent="0.3">
      <c r="A39" s="90" t="s">
        <v>78</v>
      </c>
      <c r="B39" s="82"/>
      <c r="C39" s="82"/>
      <c r="D39" s="82"/>
      <c r="E39" s="82"/>
      <c r="F39" s="82"/>
      <c r="G39" s="82"/>
    </row>
    <row r="40" spans="1:7" ht="23.25" customHeight="1" x14ac:dyDescent="0.3">
      <c r="A40" s="81" t="s">
        <v>51</v>
      </c>
      <c r="B40" s="82"/>
      <c r="C40" s="82"/>
      <c r="D40" s="82"/>
      <c r="E40" s="82"/>
      <c r="F40" s="82"/>
      <c r="G40" s="82"/>
    </row>
    <row r="41" spans="1:7" ht="25.5" customHeight="1" x14ac:dyDescent="0.3">
      <c r="A41" s="81" t="s">
        <v>52</v>
      </c>
      <c r="B41" s="82"/>
      <c r="C41" s="82"/>
      <c r="D41" s="82"/>
      <c r="E41" s="82"/>
      <c r="F41" s="82"/>
      <c r="G41" s="82"/>
    </row>
    <row r="42" spans="1:7" ht="24.75" customHeight="1" x14ac:dyDescent="0.3">
      <c r="A42" s="81" t="s">
        <v>53</v>
      </c>
      <c r="B42" s="82"/>
      <c r="C42" s="82"/>
      <c r="D42" s="82"/>
      <c r="E42" s="82"/>
      <c r="F42" s="82"/>
      <c r="G42" s="82"/>
    </row>
    <row r="44" spans="1:7" x14ac:dyDescent="0.25">
      <c r="C44" s="1" t="s">
        <v>54</v>
      </c>
    </row>
    <row r="46" spans="1:7" x14ac:dyDescent="0.25">
      <c r="B46" s="1" t="s">
        <v>55</v>
      </c>
      <c r="C46" s="1" t="s">
        <v>63</v>
      </c>
      <c r="F46" s="38"/>
    </row>
    <row r="48" spans="1:7" x14ac:dyDescent="0.25">
      <c r="B48" s="1" t="s">
        <v>56</v>
      </c>
      <c r="C48" s="62" t="s">
        <v>60</v>
      </c>
      <c r="F48" s="38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78740157480314965" right="0.11811023622047245" top="0.15748031496062992" bottom="0.15748031496062992" header="0.15748031496062992" footer="0.15748031496062992"/>
  <pageSetup paperSize="9" scale="5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2" zoomScale="70" zoomScaleNormal="100" zoomScaleSheetLayoutView="70" workbookViewId="0">
      <selection activeCell="A40" sqref="A40:G40"/>
    </sheetView>
  </sheetViews>
  <sheetFormatPr defaultRowHeight="15.75" x14ac:dyDescent="0.25"/>
  <cols>
    <col min="1" max="1" width="11.140625" style="1" customWidth="1"/>
    <col min="2" max="2" width="57.28515625" style="1" customWidth="1"/>
    <col min="3" max="3" width="25.28515625" style="1" customWidth="1"/>
    <col min="4" max="4" width="14.7109375" style="1" customWidth="1"/>
    <col min="5" max="5" width="12.42578125" style="1" customWidth="1"/>
    <col min="6" max="6" width="26.85546875" style="16" customWidth="1"/>
    <col min="7" max="7" width="29.140625" style="1" customWidth="1"/>
    <col min="8" max="162" width="9.140625" style="1"/>
    <col min="163" max="163" width="5.85546875" style="1" customWidth="1"/>
    <col min="164" max="164" width="8.140625" style="1" customWidth="1"/>
    <col min="165" max="165" width="48" style="1" customWidth="1"/>
    <col min="166" max="166" width="22.5703125" style="1" customWidth="1"/>
    <col min="167" max="167" width="14.7109375" style="1" customWidth="1"/>
    <col min="168" max="168" width="12.42578125" style="1" customWidth="1"/>
    <col min="169" max="169" width="23.7109375" style="1" customWidth="1"/>
    <col min="170" max="171" width="15.5703125" style="1" customWidth="1"/>
    <col min="172" max="418" width="9.140625" style="1"/>
    <col min="419" max="419" width="5.85546875" style="1" customWidth="1"/>
    <col min="420" max="420" width="8.140625" style="1" customWidth="1"/>
    <col min="421" max="421" width="48" style="1" customWidth="1"/>
    <col min="422" max="422" width="22.5703125" style="1" customWidth="1"/>
    <col min="423" max="423" width="14.7109375" style="1" customWidth="1"/>
    <col min="424" max="424" width="12.42578125" style="1" customWidth="1"/>
    <col min="425" max="425" width="23.7109375" style="1" customWidth="1"/>
    <col min="426" max="427" width="15.5703125" style="1" customWidth="1"/>
    <col min="428" max="674" width="9.140625" style="1"/>
    <col min="675" max="675" width="5.85546875" style="1" customWidth="1"/>
    <col min="676" max="676" width="8.140625" style="1" customWidth="1"/>
    <col min="677" max="677" width="48" style="1" customWidth="1"/>
    <col min="678" max="678" width="22.5703125" style="1" customWidth="1"/>
    <col min="679" max="679" width="14.7109375" style="1" customWidth="1"/>
    <col min="680" max="680" width="12.42578125" style="1" customWidth="1"/>
    <col min="681" max="681" width="23.7109375" style="1" customWidth="1"/>
    <col min="682" max="683" width="15.5703125" style="1" customWidth="1"/>
    <col min="684" max="930" width="9.140625" style="1"/>
    <col min="931" max="931" width="5.85546875" style="1" customWidth="1"/>
    <col min="932" max="932" width="8.140625" style="1" customWidth="1"/>
    <col min="933" max="933" width="48" style="1" customWidth="1"/>
    <col min="934" max="934" width="22.5703125" style="1" customWidth="1"/>
    <col min="935" max="935" width="14.7109375" style="1" customWidth="1"/>
    <col min="936" max="936" width="12.42578125" style="1" customWidth="1"/>
    <col min="937" max="937" width="23.7109375" style="1" customWidth="1"/>
    <col min="938" max="939" width="15.5703125" style="1" customWidth="1"/>
    <col min="940" max="1186" width="9.140625" style="1"/>
    <col min="1187" max="1187" width="5.85546875" style="1" customWidth="1"/>
    <col min="1188" max="1188" width="8.140625" style="1" customWidth="1"/>
    <col min="1189" max="1189" width="48" style="1" customWidth="1"/>
    <col min="1190" max="1190" width="22.5703125" style="1" customWidth="1"/>
    <col min="1191" max="1191" width="14.7109375" style="1" customWidth="1"/>
    <col min="1192" max="1192" width="12.42578125" style="1" customWidth="1"/>
    <col min="1193" max="1193" width="23.7109375" style="1" customWidth="1"/>
    <col min="1194" max="1195" width="15.5703125" style="1" customWidth="1"/>
    <col min="1196" max="1442" width="9.140625" style="1"/>
    <col min="1443" max="1443" width="5.85546875" style="1" customWidth="1"/>
    <col min="1444" max="1444" width="8.140625" style="1" customWidth="1"/>
    <col min="1445" max="1445" width="48" style="1" customWidth="1"/>
    <col min="1446" max="1446" width="22.5703125" style="1" customWidth="1"/>
    <col min="1447" max="1447" width="14.7109375" style="1" customWidth="1"/>
    <col min="1448" max="1448" width="12.42578125" style="1" customWidth="1"/>
    <col min="1449" max="1449" width="23.7109375" style="1" customWidth="1"/>
    <col min="1450" max="1451" width="15.5703125" style="1" customWidth="1"/>
    <col min="1452" max="1698" width="9.140625" style="1"/>
    <col min="1699" max="1699" width="5.85546875" style="1" customWidth="1"/>
    <col min="1700" max="1700" width="8.140625" style="1" customWidth="1"/>
    <col min="1701" max="1701" width="48" style="1" customWidth="1"/>
    <col min="1702" max="1702" width="22.5703125" style="1" customWidth="1"/>
    <col min="1703" max="1703" width="14.7109375" style="1" customWidth="1"/>
    <col min="1704" max="1704" width="12.42578125" style="1" customWidth="1"/>
    <col min="1705" max="1705" width="23.7109375" style="1" customWidth="1"/>
    <col min="1706" max="1707" width="15.5703125" style="1" customWidth="1"/>
    <col min="1708" max="1954" width="9.140625" style="1"/>
    <col min="1955" max="1955" width="5.85546875" style="1" customWidth="1"/>
    <col min="1956" max="1956" width="8.140625" style="1" customWidth="1"/>
    <col min="1957" max="1957" width="48" style="1" customWidth="1"/>
    <col min="1958" max="1958" width="22.5703125" style="1" customWidth="1"/>
    <col min="1959" max="1959" width="14.7109375" style="1" customWidth="1"/>
    <col min="1960" max="1960" width="12.42578125" style="1" customWidth="1"/>
    <col min="1961" max="1961" width="23.7109375" style="1" customWidth="1"/>
    <col min="1962" max="1963" width="15.5703125" style="1" customWidth="1"/>
    <col min="1964" max="2210" width="9.140625" style="1"/>
    <col min="2211" max="2211" width="5.85546875" style="1" customWidth="1"/>
    <col min="2212" max="2212" width="8.140625" style="1" customWidth="1"/>
    <col min="2213" max="2213" width="48" style="1" customWidth="1"/>
    <col min="2214" max="2214" width="22.5703125" style="1" customWidth="1"/>
    <col min="2215" max="2215" width="14.7109375" style="1" customWidth="1"/>
    <col min="2216" max="2216" width="12.42578125" style="1" customWidth="1"/>
    <col min="2217" max="2217" width="23.7109375" style="1" customWidth="1"/>
    <col min="2218" max="2219" width="15.5703125" style="1" customWidth="1"/>
    <col min="2220" max="2466" width="9.140625" style="1"/>
    <col min="2467" max="2467" width="5.85546875" style="1" customWidth="1"/>
    <col min="2468" max="2468" width="8.140625" style="1" customWidth="1"/>
    <col min="2469" max="2469" width="48" style="1" customWidth="1"/>
    <col min="2470" max="2470" width="22.5703125" style="1" customWidth="1"/>
    <col min="2471" max="2471" width="14.7109375" style="1" customWidth="1"/>
    <col min="2472" max="2472" width="12.42578125" style="1" customWidth="1"/>
    <col min="2473" max="2473" width="23.7109375" style="1" customWidth="1"/>
    <col min="2474" max="2475" width="15.5703125" style="1" customWidth="1"/>
    <col min="2476" max="2722" width="9.140625" style="1"/>
    <col min="2723" max="2723" width="5.85546875" style="1" customWidth="1"/>
    <col min="2724" max="2724" width="8.140625" style="1" customWidth="1"/>
    <col min="2725" max="2725" width="48" style="1" customWidth="1"/>
    <col min="2726" max="2726" width="22.5703125" style="1" customWidth="1"/>
    <col min="2727" max="2727" width="14.7109375" style="1" customWidth="1"/>
    <col min="2728" max="2728" width="12.42578125" style="1" customWidth="1"/>
    <col min="2729" max="2729" width="23.7109375" style="1" customWidth="1"/>
    <col min="2730" max="2731" width="15.5703125" style="1" customWidth="1"/>
    <col min="2732" max="2978" width="9.140625" style="1"/>
    <col min="2979" max="2979" width="5.85546875" style="1" customWidth="1"/>
    <col min="2980" max="2980" width="8.140625" style="1" customWidth="1"/>
    <col min="2981" max="2981" width="48" style="1" customWidth="1"/>
    <col min="2982" max="2982" width="22.5703125" style="1" customWidth="1"/>
    <col min="2983" max="2983" width="14.7109375" style="1" customWidth="1"/>
    <col min="2984" max="2984" width="12.42578125" style="1" customWidth="1"/>
    <col min="2985" max="2985" width="23.7109375" style="1" customWidth="1"/>
    <col min="2986" max="2987" width="15.5703125" style="1" customWidth="1"/>
    <col min="2988" max="3234" width="9.140625" style="1"/>
    <col min="3235" max="3235" width="5.85546875" style="1" customWidth="1"/>
    <col min="3236" max="3236" width="8.140625" style="1" customWidth="1"/>
    <col min="3237" max="3237" width="48" style="1" customWidth="1"/>
    <col min="3238" max="3238" width="22.5703125" style="1" customWidth="1"/>
    <col min="3239" max="3239" width="14.7109375" style="1" customWidth="1"/>
    <col min="3240" max="3240" width="12.42578125" style="1" customWidth="1"/>
    <col min="3241" max="3241" width="23.7109375" style="1" customWidth="1"/>
    <col min="3242" max="3243" width="15.5703125" style="1" customWidth="1"/>
    <col min="3244" max="3490" width="9.140625" style="1"/>
    <col min="3491" max="3491" width="5.85546875" style="1" customWidth="1"/>
    <col min="3492" max="3492" width="8.140625" style="1" customWidth="1"/>
    <col min="3493" max="3493" width="48" style="1" customWidth="1"/>
    <col min="3494" max="3494" width="22.5703125" style="1" customWidth="1"/>
    <col min="3495" max="3495" width="14.7109375" style="1" customWidth="1"/>
    <col min="3496" max="3496" width="12.42578125" style="1" customWidth="1"/>
    <col min="3497" max="3497" width="23.7109375" style="1" customWidth="1"/>
    <col min="3498" max="3499" width="15.5703125" style="1" customWidth="1"/>
    <col min="3500" max="3746" width="9.140625" style="1"/>
    <col min="3747" max="3747" width="5.85546875" style="1" customWidth="1"/>
    <col min="3748" max="3748" width="8.140625" style="1" customWidth="1"/>
    <col min="3749" max="3749" width="48" style="1" customWidth="1"/>
    <col min="3750" max="3750" width="22.5703125" style="1" customWidth="1"/>
    <col min="3751" max="3751" width="14.7109375" style="1" customWidth="1"/>
    <col min="3752" max="3752" width="12.42578125" style="1" customWidth="1"/>
    <col min="3753" max="3753" width="23.7109375" style="1" customWidth="1"/>
    <col min="3754" max="3755" width="15.5703125" style="1" customWidth="1"/>
    <col min="3756" max="4002" width="9.140625" style="1"/>
    <col min="4003" max="4003" width="5.85546875" style="1" customWidth="1"/>
    <col min="4004" max="4004" width="8.140625" style="1" customWidth="1"/>
    <col min="4005" max="4005" width="48" style="1" customWidth="1"/>
    <col min="4006" max="4006" width="22.5703125" style="1" customWidth="1"/>
    <col min="4007" max="4007" width="14.7109375" style="1" customWidth="1"/>
    <col min="4008" max="4008" width="12.42578125" style="1" customWidth="1"/>
    <col min="4009" max="4009" width="23.7109375" style="1" customWidth="1"/>
    <col min="4010" max="4011" width="15.5703125" style="1" customWidth="1"/>
    <col min="4012" max="4258" width="9.140625" style="1"/>
    <col min="4259" max="4259" width="5.85546875" style="1" customWidth="1"/>
    <col min="4260" max="4260" width="8.140625" style="1" customWidth="1"/>
    <col min="4261" max="4261" width="48" style="1" customWidth="1"/>
    <col min="4262" max="4262" width="22.5703125" style="1" customWidth="1"/>
    <col min="4263" max="4263" width="14.7109375" style="1" customWidth="1"/>
    <col min="4264" max="4264" width="12.42578125" style="1" customWidth="1"/>
    <col min="4265" max="4265" width="23.7109375" style="1" customWidth="1"/>
    <col min="4266" max="4267" width="15.5703125" style="1" customWidth="1"/>
    <col min="4268" max="4514" width="9.140625" style="1"/>
    <col min="4515" max="4515" width="5.85546875" style="1" customWidth="1"/>
    <col min="4516" max="4516" width="8.140625" style="1" customWidth="1"/>
    <col min="4517" max="4517" width="48" style="1" customWidth="1"/>
    <col min="4518" max="4518" width="22.5703125" style="1" customWidth="1"/>
    <col min="4519" max="4519" width="14.7109375" style="1" customWidth="1"/>
    <col min="4520" max="4520" width="12.42578125" style="1" customWidth="1"/>
    <col min="4521" max="4521" width="23.7109375" style="1" customWidth="1"/>
    <col min="4522" max="4523" width="15.5703125" style="1" customWidth="1"/>
    <col min="4524" max="4770" width="9.140625" style="1"/>
    <col min="4771" max="4771" width="5.85546875" style="1" customWidth="1"/>
    <col min="4772" max="4772" width="8.140625" style="1" customWidth="1"/>
    <col min="4773" max="4773" width="48" style="1" customWidth="1"/>
    <col min="4774" max="4774" width="22.5703125" style="1" customWidth="1"/>
    <col min="4775" max="4775" width="14.7109375" style="1" customWidth="1"/>
    <col min="4776" max="4776" width="12.42578125" style="1" customWidth="1"/>
    <col min="4777" max="4777" width="23.7109375" style="1" customWidth="1"/>
    <col min="4778" max="4779" width="15.5703125" style="1" customWidth="1"/>
    <col min="4780" max="5026" width="9.140625" style="1"/>
    <col min="5027" max="5027" width="5.85546875" style="1" customWidth="1"/>
    <col min="5028" max="5028" width="8.140625" style="1" customWidth="1"/>
    <col min="5029" max="5029" width="48" style="1" customWidth="1"/>
    <col min="5030" max="5030" width="22.5703125" style="1" customWidth="1"/>
    <col min="5031" max="5031" width="14.7109375" style="1" customWidth="1"/>
    <col min="5032" max="5032" width="12.42578125" style="1" customWidth="1"/>
    <col min="5033" max="5033" width="23.7109375" style="1" customWidth="1"/>
    <col min="5034" max="5035" width="15.5703125" style="1" customWidth="1"/>
    <col min="5036" max="5282" width="9.140625" style="1"/>
    <col min="5283" max="5283" width="5.85546875" style="1" customWidth="1"/>
    <col min="5284" max="5284" width="8.140625" style="1" customWidth="1"/>
    <col min="5285" max="5285" width="48" style="1" customWidth="1"/>
    <col min="5286" max="5286" width="22.5703125" style="1" customWidth="1"/>
    <col min="5287" max="5287" width="14.7109375" style="1" customWidth="1"/>
    <col min="5288" max="5288" width="12.42578125" style="1" customWidth="1"/>
    <col min="5289" max="5289" width="23.7109375" style="1" customWidth="1"/>
    <col min="5290" max="5291" width="15.5703125" style="1" customWidth="1"/>
    <col min="5292" max="5538" width="9.140625" style="1"/>
    <col min="5539" max="5539" width="5.85546875" style="1" customWidth="1"/>
    <col min="5540" max="5540" width="8.140625" style="1" customWidth="1"/>
    <col min="5541" max="5541" width="48" style="1" customWidth="1"/>
    <col min="5542" max="5542" width="22.5703125" style="1" customWidth="1"/>
    <col min="5543" max="5543" width="14.7109375" style="1" customWidth="1"/>
    <col min="5544" max="5544" width="12.42578125" style="1" customWidth="1"/>
    <col min="5545" max="5545" width="23.7109375" style="1" customWidth="1"/>
    <col min="5546" max="5547" width="15.5703125" style="1" customWidth="1"/>
    <col min="5548" max="5794" width="9.140625" style="1"/>
    <col min="5795" max="5795" width="5.85546875" style="1" customWidth="1"/>
    <col min="5796" max="5796" width="8.140625" style="1" customWidth="1"/>
    <col min="5797" max="5797" width="48" style="1" customWidth="1"/>
    <col min="5798" max="5798" width="22.5703125" style="1" customWidth="1"/>
    <col min="5799" max="5799" width="14.7109375" style="1" customWidth="1"/>
    <col min="5800" max="5800" width="12.42578125" style="1" customWidth="1"/>
    <col min="5801" max="5801" width="23.7109375" style="1" customWidth="1"/>
    <col min="5802" max="5803" width="15.5703125" style="1" customWidth="1"/>
    <col min="5804" max="6050" width="9.140625" style="1"/>
    <col min="6051" max="6051" width="5.85546875" style="1" customWidth="1"/>
    <col min="6052" max="6052" width="8.140625" style="1" customWidth="1"/>
    <col min="6053" max="6053" width="48" style="1" customWidth="1"/>
    <col min="6054" max="6054" width="22.5703125" style="1" customWidth="1"/>
    <col min="6055" max="6055" width="14.7109375" style="1" customWidth="1"/>
    <col min="6056" max="6056" width="12.42578125" style="1" customWidth="1"/>
    <col min="6057" max="6057" width="23.7109375" style="1" customWidth="1"/>
    <col min="6058" max="6059" width="15.5703125" style="1" customWidth="1"/>
    <col min="6060" max="6306" width="9.140625" style="1"/>
    <col min="6307" max="6307" width="5.85546875" style="1" customWidth="1"/>
    <col min="6308" max="6308" width="8.140625" style="1" customWidth="1"/>
    <col min="6309" max="6309" width="48" style="1" customWidth="1"/>
    <col min="6310" max="6310" width="22.5703125" style="1" customWidth="1"/>
    <col min="6311" max="6311" width="14.7109375" style="1" customWidth="1"/>
    <col min="6312" max="6312" width="12.42578125" style="1" customWidth="1"/>
    <col min="6313" max="6313" width="23.7109375" style="1" customWidth="1"/>
    <col min="6314" max="6315" width="15.5703125" style="1" customWidth="1"/>
    <col min="6316" max="6562" width="9.140625" style="1"/>
    <col min="6563" max="6563" width="5.85546875" style="1" customWidth="1"/>
    <col min="6564" max="6564" width="8.140625" style="1" customWidth="1"/>
    <col min="6565" max="6565" width="48" style="1" customWidth="1"/>
    <col min="6566" max="6566" width="22.5703125" style="1" customWidth="1"/>
    <col min="6567" max="6567" width="14.7109375" style="1" customWidth="1"/>
    <col min="6568" max="6568" width="12.42578125" style="1" customWidth="1"/>
    <col min="6569" max="6569" width="23.7109375" style="1" customWidth="1"/>
    <col min="6570" max="6571" width="15.5703125" style="1" customWidth="1"/>
    <col min="6572" max="6818" width="9.140625" style="1"/>
    <col min="6819" max="6819" width="5.85546875" style="1" customWidth="1"/>
    <col min="6820" max="6820" width="8.140625" style="1" customWidth="1"/>
    <col min="6821" max="6821" width="48" style="1" customWidth="1"/>
    <col min="6822" max="6822" width="22.5703125" style="1" customWidth="1"/>
    <col min="6823" max="6823" width="14.7109375" style="1" customWidth="1"/>
    <col min="6824" max="6824" width="12.42578125" style="1" customWidth="1"/>
    <col min="6825" max="6825" width="23.7109375" style="1" customWidth="1"/>
    <col min="6826" max="6827" width="15.5703125" style="1" customWidth="1"/>
    <col min="6828" max="7074" width="9.140625" style="1"/>
    <col min="7075" max="7075" width="5.85546875" style="1" customWidth="1"/>
    <col min="7076" max="7076" width="8.140625" style="1" customWidth="1"/>
    <col min="7077" max="7077" width="48" style="1" customWidth="1"/>
    <col min="7078" max="7078" width="22.5703125" style="1" customWidth="1"/>
    <col min="7079" max="7079" width="14.7109375" style="1" customWidth="1"/>
    <col min="7080" max="7080" width="12.42578125" style="1" customWidth="1"/>
    <col min="7081" max="7081" width="23.7109375" style="1" customWidth="1"/>
    <col min="7082" max="7083" width="15.5703125" style="1" customWidth="1"/>
    <col min="7084" max="7330" width="9.140625" style="1"/>
    <col min="7331" max="7331" width="5.85546875" style="1" customWidth="1"/>
    <col min="7332" max="7332" width="8.140625" style="1" customWidth="1"/>
    <col min="7333" max="7333" width="48" style="1" customWidth="1"/>
    <col min="7334" max="7334" width="22.5703125" style="1" customWidth="1"/>
    <col min="7335" max="7335" width="14.7109375" style="1" customWidth="1"/>
    <col min="7336" max="7336" width="12.42578125" style="1" customWidth="1"/>
    <col min="7337" max="7337" width="23.7109375" style="1" customWidth="1"/>
    <col min="7338" max="7339" width="15.5703125" style="1" customWidth="1"/>
    <col min="7340" max="7586" width="9.140625" style="1"/>
    <col min="7587" max="7587" width="5.85546875" style="1" customWidth="1"/>
    <col min="7588" max="7588" width="8.140625" style="1" customWidth="1"/>
    <col min="7589" max="7589" width="48" style="1" customWidth="1"/>
    <col min="7590" max="7590" width="22.5703125" style="1" customWidth="1"/>
    <col min="7591" max="7591" width="14.7109375" style="1" customWidth="1"/>
    <col min="7592" max="7592" width="12.42578125" style="1" customWidth="1"/>
    <col min="7593" max="7593" width="23.7109375" style="1" customWidth="1"/>
    <col min="7594" max="7595" width="15.5703125" style="1" customWidth="1"/>
    <col min="7596" max="7842" width="9.140625" style="1"/>
    <col min="7843" max="7843" width="5.85546875" style="1" customWidth="1"/>
    <col min="7844" max="7844" width="8.140625" style="1" customWidth="1"/>
    <col min="7845" max="7845" width="48" style="1" customWidth="1"/>
    <col min="7846" max="7846" width="22.5703125" style="1" customWidth="1"/>
    <col min="7847" max="7847" width="14.7109375" style="1" customWidth="1"/>
    <col min="7848" max="7848" width="12.42578125" style="1" customWidth="1"/>
    <col min="7849" max="7849" width="23.7109375" style="1" customWidth="1"/>
    <col min="7850" max="7851" width="15.5703125" style="1" customWidth="1"/>
    <col min="7852" max="8098" width="9.140625" style="1"/>
    <col min="8099" max="8099" width="5.85546875" style="1" customWidth="1"/>
    <col min="8100" max="8100" width="8.140625" style="1" customWidth="1"/>
    <col min="8101" max="8101" width="48" style="1" customWidth="1"/>
    <col min="8102" max="8102" width="22.5703125" style="1" customWidth="1"/>
    <col min="8103" max="8103" width="14.7109375" style="1" customWidth="1"/>
    <col min="8104" max="8104" width="12.42578125" style="1" customWidth="1"/>
    <col min="8105" max="8105" width="23.7109375" style="1" customWidth="1"/>
    <col min="8106" max="8107" width="15.5703125" style="1" customWidth="1"/>
    <col min="8108" max="8354" width="9.140625" style="1"/>
    <col min="8355" max="8355" width="5.85546875" style="1" customWidth="1"/>
    <col min="8356" max="8356" width="8.140625" style="1" customWidth="1"/>
    <col min="8357" max="8357" width="48" style="1" customWidth="1"/>
    <col min="8358" max="8358" width="22.5703125" style="1" customWidth="1"/>
    <col min="8359" max="8359" width="14.7109375" style="1" customWidth="1"/>
    <col min="8360" max="8360" width="12.42578125" style="1" customWidth="1"/>
    <col min="8361" max="8361" width="23.7109375" style="1" customWidth="1"/>
    <col min="8362" max="8363" width="15.5703125" style="1" customWidth="1"/>
    <col min="8364" max="8610" width="9.140625" style="1"/>
    <col min="8611" max="8611" width="5.85546875" style="1" customWidth="1"/>
    <col min="8612" max="8612" width="8.140625" style="1" customWidth="1"/>
    <col min="8613" max="8613" width="48" style="1" customWidth="1"/>
    <col min="8614" max="8614" width="22.5703125" style="1" customWidth="1"/>
    <col min="8615" max="8615" width="14.7109375" style="1" customWidth="1"/>
    <col min="8616" max="8616" width="12.42578125" style="1" customWidth="1"/>
    <col min="8617" max="8617" width="23.7109375" style="1" customWidth="1"/>
    <col min="8618" max="8619" width="15.5703125" style="1" customWidth="1"/>
    <col min="8620" max="8866" width="9.140625" style="1"/>
    <col min="8867" max="8867" width="5.85546875" style="1" customWidth="1"/>
    <col min="8868" max="8868" width="8.140625" style="1" customWidth="1"/>
    <col min="8869" max="8869" width="48" style="1" customWidth="1"/>
    <col min="8870" max="8870" width="22.5703125" style="1" customWidth="1"/>
    <col min="8871" max="8871" width="14.7109375" style="1" customWidth="1"/>
    <col min="8872" max="8872" width="12.42578125" style="1" customWidth="1"/>
    <col min="8873" max="8873" width="23.7109375" style="1" customWidth="1"/>
    <col min="8874" max="8875" width="15.5703125" style="1" customWidth="1"/>
    <col min="8876" max="9122" width="9.140625" style="1"/>
    <col min="9123" max="9123" width="5.85546875" style="1" customWidth="1"/>
    <col min="9124" max="9124" width="8.140625" style="1" customWidth="1"/>
    <col min="9125" max="9125" width="48" style="1" customWidth="1"/>
    <col min="9126" max="9126" width="22.5703125" style="1" customWidth="1"/>
    <col min="9127" max="9127" width="14.7109375" style="1" customWidth="1"/>
    <col min="9128" max="9128" width="12.42578125" style="1" customWidth="1"/>
    <col min="9129" max="9129" width="23.7109375" style="1" customWidth="1"/>
    <col min="9130" max="9131" width="15.5703125" style="1" customWidth="1"/>
    <col min="9132" max="9378" width="9.140625" style="1"/>
    <col min="9379" max="9379" width="5.85546875" style="1" customWidth="1"/>
    <col min="9380" max="9380" width="8.140625" style="1" customWidth="1"/>
    <col min="9381" max="9381" width="48" style="1" customWidth="1"/>
    <col min="9382" max="9382" width="22.5703125" style="1" customWidth="1"/>
    <col min="9383" max="9383" width="14.7109375" style="1" customWidth="1"/>
    <col min="9384" max="9384" width="12.42578125" style="1" customWidth="1"/>
    <col min="9385" max="9385" width="23.7109375" style="1" customWidth="1"/>
    <col min="9386" max="9387" width="15.5703125" style="1" customWidth="1"/>
    <col min="9388" max="9634" width="9.140625" style="1"/>
    <col min="9635" max="9635" width="5.85546875" style="1" customWidth="1"/>
    <col min="9636" max="9636" width="8.140625" style="1" customWidth="1"/>
    <col min="9637" max="9637" width="48" style="1" customWidth="1"/>
    <col min="9638" max="9638" width="22.5703125" style="1" customWidth="1"/>
    <col min="9639" max="9639" width="14.7109375" style="1" customWidth="1"/>
    <col min="9640" max="9640" width="12.42578125" style="1" customWidth="1"/>
    <col min="9641" max="9641" width="23.7109375" style="1" customWidth="1"/>
    <col min="9642" max="9643" width="15.5703125" style="1" customWidth="1"/>
    <col min="9644" max="9890" width="9.140625" style="1"/>
    <col min="9891" max="9891" width="5.85546875" style="1" customWidth="1"/>
    <col min="9892" max="9892" width="8.140625" style="1" customWidth="1"/>
    <col min="9893" max="9893" width="48" style="1" customWidth="1"/>
    <col min="9894" max="9894" width="22.5703125" style="1" customWidth="1"/>
    <col min="9895" max="9895" width="14.7109375" style="1" customWidth="1"/>
    <col min="9896" max="9896" width="12.42578125" style="1" customWidth="1"/>
    <col min="9897" max="9897" width="23.7109375" style="1" customWidth="1"/>
    <col min="9898" max="9899" width="15.5703125" style="1" customWidth="1"/>
    <col min="9900" max="10146" width="9.140625" style="1"/>
    <col min="10147" max="10147" width="5.85546875" style="1" customWidth="1"/>
    <col min="10148" max="10148" width="8.140625" style="1" customWidth="1"/>
    <col min="10149" max="10149" width="48" style="1" customWidth="1"/>
    <col min="10150" max="10150" width="22.5703125" style="1" customWidth="1"/>
    <col min="10151" max="10151" width="14.7109375" style="1" customWidth="1"/>
    <col min="10152" max="10152" width="12.42578125" style="1" customWidth="1"/>
    <col min="10153" max="10153" width="23.7109375" style="1" customWidth="1"/>
    <col min="10154" max="10155" width="15.5703125" style="1" customWidth="1"/>
    <col min="10156" max="10402" width="9.140625" style="1"/>
    <col min="10403" max="10403" width="5.85546875" style="1" customWidth="1"/>
    <col min="10404" max="10404" width="8.140625" style="1" customWidth="1"/>
    <col min="10405" max="10405" width="48" style="1" customWidth="1"/>
    <col min="10406" max="10406" width="22.5703125" style="1" customWidth="1"/>
    <col min="10407" max="10407" width="14.7109375" style="1" customWidth="1"/>
    <col min="10408" max="10408" width="12.42578125" style="1" customWidth="1"/>
    <col min="10409" max="10409" width="23.7109375" style="1" customWidth="1"/>
    <col min="10410" max="10411" width="15.5703125" style="1" customWidth="1"/>
    <col min="10412" max="10658" width="9.140625" style="1"/>
    <col min="10659" max="10659" width="5.85546875" style="1" customWidth="1"/>
    <col min="10660" max="10660" width="8.140625" style="1" customWidth="1"/>
    <col min="10661" max="10661" width="48" style="1" customWidth="1"/>
    <col min="10662" max="10662" width="22.5703125" style="1" customWidth="1"/>
    <col min="10663" max="10663" width="14.7109375" style="1" customWidth="1"/>
    <col min="10664" max="10664" width="12.42578125" style="1" customWidth="1"/>
    <col min="10665" max="10665" width="23.7109375" style="1" customWidth="1"/>
    <col min="10666" max="10667" width="15.5703125" style="1" customWidth="1"/>
    <col min="10668" max="10914" width="9.140625" style="1"/>
    <col min="10915" max="10915" width="5.85546875" style="1" customWidth="1"/>
    <col min="10916" max="10916" width="8.140625" style="1" customWidth="1"/>
    <col min="10917" max="10917" width="48" style="1" customWidth="1"/>
    <col min="10918" max="10918" width="22.5703125" style="1" customWidth="1"/>
    <col min="10919" max="10919" width="14.7109375" style="1" customWidth="1"/>
    <col min="10920" max="10920" width="12.42578125" style="1" customWidth="1"/>
    <col min="10921" max="10921" width="23.7109375" style="1" customWidth="1"/>
    <col min="10922" max="10923" width="15.5703125" style="1" customWidth="1"/>
    <col min="10924" max="11170" width="9.140625" style="1"/>
    <col min="11171" max="11171" width="5.85546875" style="1" customWidth="1"/>
    <col min="11172" max="11172" width="8.140625" style="1" customWidth="1"/>
    <col min="11173" max="11173" width="48" style="1" customWidth="1"/>
    <col min="11174" max="11174" width="22.5703125" style="1" customWidth="1"/>
    <col min="11175" max="11175" width="14.7109375" style="1" customWidth="1"/>
    <col min="11176" max="11176" width="12.42578125" style="1" customWidth="1"/>
    <col min="11177" max="11177" width="23.7109375" style="1" customWidth="1"/>
    <col min="11178" max="11179" width="15.5703125" style="1" customWidth="1"/>
    <col min="11180" max="11426" width="9.140625" style="1"/>
    <col min="11427" max="11427" width="5.85546875" style="1" customWidth="1"/>
    <col min="11428" max="11428" width="8.140625" style="1" customWidth="1"/>
    <col min="11429" max="11429" width="48" style="1" customWidth="1"/>
    <col min="11430" max="11430" width="22.5703125" style="1" customWidth="1"/>
    <col min="11431" max="11431" width="14.7109375" style="1" customWidth="1"/>
    <col min="11432" max="11432" width="12.42578125" style="1" customWidth="1"/>
    <col min="11433" max="11433" width="23.7109375" style="1" customWidth="1"/>
    <col min="11434" max="11435" width="15.5703125" style="1" customWidth="1"/>
    <col min="11436" max="11682" width="9.140625" style="1"/>
    <col min="11683" max="11683" width="5.85546875" style="1" customWidth="1"/>
    <col min="11684" max="11684" width="8.140625" style="1" customWidth="1"/>
    <col min="11685" max="11685" width="48" style="1" customWidth="1"/>
    <col min="11686" max="11686" width="22.5703125" style="1" customWidth="1"/>
    <col min="11687" max="11687" width="14.7109375" style="1" customWidth="1"/>
    <col min="11688" max="11688" width="12.42578125" style="1" customWidth="1"/>
    <col min="11689" max="11689" width="23.7109375" style="1" customWidth="1"/>
    <col min="11690" max="11691" width="15.5703125" style="1" customWidth="1"/>
    <col min="11692" max="11938" width="9.140625" style="1"/>
    <col min="11939" max="11939" width="5.85546875" style="1" customWidth="1"/>
    <col min="11940" max="11940" width="8.140625" style="1" customWidth="1"/>
    <col min="11941" max="11941" width="48" style="1" customWidth="1"/>
    <col min="11942" max="11942" width="22.5703125" style="1" customWidth="1"/>
    <col min="11943" max="11943" width="14.7109375" style="1" customWidth="1"/>
    <col min="11944" max="11944" width="12.42578125" style="1" customWidth="1"/>
    <col min="11945" max="11945" width="23.7109375" style="1" customWidth="1"/>
    <col min="11946" max="11947" width="15.5703125" style="1" customWidth="1"/>
    <col min="11948" max="12194" width="9.140625" style="1"/>
    <col min="12195" max="12195" width="5.85546875" style="1" customWidth="1"/>
    <col min="12196" max="12196" width="8.140625" style="1" customWidth="1"/>
    <col min="12197" max="12197" width="48" style="1" customWidth="1"/>
    <col min="12198" max="12198" width="22.5703125" style="1" customWidth="1"/>
    <col min="12199" max="12199" width="14.7109375" style="1" customWidth="1"/>
    <col min="12200" max="12200" width="12.42578125" style="1" customWidth="1"/>
    <col min="12201" max="12201" width="23.7109375" style="1" customWidth="1"/>
    <col min="12202" max="12203" width="15.5703125" style="1" customWidth="1"/>
    <col min="12204" max="12450" width="9.140625" style="1"/>
    <col min="12451" max="12451" width="5.85546875" style="1" customWidth="1"/>
    <col min="12452" max="12452" width="8.140625" style="1" customWidth="1"/>
    <col min="12453" max="12453" width="48" style="1" customWidth="1"/>
    <col min="12454" max="12454" width="22.5703125" style="1" customWidth="1"/>
    <col min="12455" max="12455" width="14.7109375" style="1" customWidth="1"/>
    <col min="12456" max="12456" width="12.42578125" style="1" customWidth="1"/>
    <col min="12457" max="12457" width="23.7109375" style="1" customWidth="1"/>
    <col min="12458" max="12459" width="15.5703125" style="1" customWidth="1"/>
    <col min="12460" max="12706" width="9.140625" style="1"/>
    <col min="12707" max="12707" width="5.85546875" style="1" customWidth="1"/>
    <col min="12708" max="12708" width="8.140625" style="1" customWidth="1"/>
    <col min="12709" max="12709" width="48" style="1" customWidth="1"/>
    <col min="12710" max="12710" width="22.5703125" style="1" customWidth="1"/>
    <col min="12711" max="12711" width="14.7109375" style="1" customWidth="1"/>
    <col min="12712" max="12712" width="12.42578125" style="1" customWidth="1"/>
    <col min="12713" max="12713" width="23.7109375" style="1" customWidth="1"/>
    <col min="12714" max="12715" width="15.5703125" style="1" customWidth="1"/>
    <col min="12716" max="12962" width="9.140625" style="1"/>
    <col min="12963" max="12963" width="5.85546875" style="1" customWidth="1"/>
    <col min="12964" max="12964" width="8.140625" style="1" customWidth="1"/>
    <col min="12965" max="12965" width="48" style="1" customWidth="1"/>
    <col min="12966" max="12966" width="22.5703125" style="1" customWidth="1"/>
    <col min="12967" max="12967" width="14.7109375" style="1" customWidth="1"/>
    <col min="12968" max="12968" width="12.42578125" style="1" customWidth="1"/>
    <col min="12969" max="12969" width="23.7109375" style="1" customWidth="1"/>
    <col min="12970" max="12971" width="15.5703125" style="1" customWidth="1"/>
    <col min="12972" max="13218" width="9.140625" style="1"/>
    <col min="13219" max="13219" width="5.85546875" style="1" customWidth="1"/>
    <col min="13220" max="13220" width="8.140625" style="1" customWidth="1"/>
    <col min="13221" max="13221" width="48" style="1" customWidth="1"/>
    <col min="13222" max="13222" width="22.5703125" style="1" customWidth="1"/>
    <col min="13223" max="13223" width="14.7109375" style="1" customWidth="1"/>
    <col min="13224" max="13224" width="12.42578125" style="1" customWidth="1"/>
    <col min="13225" max="13225" width="23.7109375" style="1" customWidth="1"/>
    <col min="13226" max="13227" width="15.5703125" style="1" customWidth="1"/>
    <col min="13228" max="13474" width="9.140625" style="1"/>
    <col min="13475" max="13475" width="5.85546875" style="1" customWidth="1"/>
    <col min="13476" max="13476" width="8.140625" style="1" customWidth="1"/>
    <col min="13477" max="13477" width="48" style="1" customWidth="1"/>
    <col min="13478" max="13478" width="22.5703125" style="1" customWidth="1"/>
    <col min="13479" max="13479" width="14.7109375" style="1" customWidth="1"/>
    <col min="13480" max="13480" width="12.42578125" style="1" customWidth="1"/>
    <col min="13481" max="13481" width="23.7109375" style="1" customWidth="1"/>
    <col min="13482" max="13483" width="15.5703125" style="1" customWidth="1"/>
    <col min="13484" max="13730" width="9.140625" style="1"/>
    <col min="13731" max="13731" width="5.85546875" style="1" customWidth="1"/>
    <col min="13732" max="13732" width="8.140625" style="1" customWidth="1"/>
    <col min="13733" max="13733" width="48" style="1" customWidth="1"/>
    <col min="13734" max="13734" width="22.5703125" style="1" customWidth="1"/>
    <col min="13735" max="13735" width="14.7109375" style="1" customWidth="1"/>
    <col min="13736" max="13736" width="12.42578125" style="1" customWidth="1"/>
    <col min="13737" max="13737" width="23.7109375" style="1" customWidth="1"/>
    <col min="13738" max="13739" width="15.5703125" style="1" customWidth="1"/>
    <col min="13740" max="13986" width="9.140625" style="1"/>
    <col min="13987" max="13987" width="5.85546875" style="1" customWidth="1"/>
    <col min="13988" max="13988" width="8.140625" style="1" customWidth="1"/>
    <col min="13989" max="13989" width="48" style="1" customWidth="1"/>
    <col min="13990" max="13990" width="22.5703125" style="1" customWidth="1"/>
    <col min="13991" max="13991" width="14.7109375" style="1" customWidth="1"/>
    <col min="13992" max="13992" width="12.42578125" style="1" customWidth="1"/>
    <col min="13993" max="13993" width="23.7109375" style="1" customWidth="1"/>
    <col min="13994" max="13995" width="15.5703125" style="1" customWidth="1"/>
    <col min="13996" max="14242" width="9.140625" style="1"/>
    <col min="14243" max="14243" width="5.85546875" style="1" customWidth="1"/>
    <col min="14244" max="14244" width="8.140625" style="1" customWidth="1"/>
    <col min="14245" max="14245" width="48" style="1" customWidth="1"/>
    <col min="14246" max="14246" width="22.5703125" style="1" customWidth="1"/>
    <col min="14247" max="14247" width="14.7109375" style="1" customWidth="1"/>
    <col min="14248" max="14248" width="12.42578125" style="1" customWidth="1"/>
    <col min="14249" max="14249" width="23.7109375" style="1" customWidth="1"/>
    <col min="14250" max="14251" width="15.5703125" style="1" customWidth="1"/>
    <col min="14252" max="14498" width="9.140625" style="1"/>
    <col min="14499" max="14499" width="5.85546875" style="1" customWidth="1"/>
    <col min="14500" max="14500" width="8.140625" style="1" customWidth="1"/>
    <col min="14501" max="14501" width="48" style="1" customWidth="1"/>
    <col min="14502" max="14502" width="22.5703125" style="1" customWidth="1"/>
    <col min="14503" max="14503" width="14.7109375" style="1" customWidth="1"/>
    <col min="14504" max="14504" width="12.42578125" style="1" customWidth="1"/>
    <col min="14505" max="14505" width="23.7109375" style="1" customWidth="1"/>
    <col min="14506" max="14507" width="15.5703125" style="1" customWidth="1"/>
    <col min="14508" max="14754" width="9.140625" style="1"/>
    <col min="14755" max="14755" width="5.85546875" style="1" customWidth="1"/>
    <col min="14756" max="14756" width="8.140625" style="1" customWidth="1"/>
    <col min="14757" max="14757" width="48" style="1" customWidth="1"/>
    <col min="14758" max="14758" width="22.5703125" style="1" customWidth="1"/>
    <col min="14759" max="14759" width="14.7109375" style="1" customWidth="1"/>
    <col min="14760" max="14760" width="12.42578125" style="1" customWidth="1"/>
    <col min="14761" max="14761" width="23.7109375" style="1" customWidth="1"/>
    <col min="14762" max="14763" width="15.5703125" style="1" customWidth="1"/>
    <col min="14764" max="15010" width="9.140625" style="1"/>
    <col min="15011" max="15011" width="5.85546875" style="1" customWidth="1"/>
    <col min="15012" max="15012" width="8.140625" style="1" customWidth="1"/>
    <col min="15013" max="15013" width="48" style="1" customWidth="1"/>
    <col min="15014" max="15014" width="22.5703125" style="1" customWidth="1"/>
    <col min="15015" max="15015" width="14.7109375" style="1" customWidth="1"/>
    <col min="15016" max="15016" width="12.42578125" style="1" customWidth="1"/>
    <col min="15017" max="15017" width="23.7109375" style="1" customWidth="1"/>
    <col min="15018" max="15019" width="15.5703125" style="1" customWidth="1"/>
    <col min="15020" max="15266" width="9.140625" style="1"/>
    <col min="15267" max="15267" width="5.85546875" style="1" customWidth="1"/>
    <col min="15268" max="15268" width="8.140625" style="1" customWidth="1"/>
    <col min="15269" max="15269" width="48" style="1" customWidth="1"/>
    <col min="15270" max="15270" width="22.5703125" style="1" customWidth="1"/>
    <col min="15271" max="15271" width="14.7109375" style="1" customWidth="1"/>
    <col min="15272" max="15272" width="12.42578125" style="1" customWidth="1"/>
    <col min="15273" max="15273" width="23.7109375" style="1" customWidth="1"/>
    <col min="15274" max="15275" width="15.5703125" style="1" customWidth="1"/>
    <col min="15276" max="15522" width="9.140625" style="1"/>
    <col min="15523" max="15523" width="5.85546875" style="1" customWidth="1"/>
    <col min="15524" max="15524" width="8.140625" style="1" customWidth="1"/>
    <col min="15525" max="15525" width="48" style="1" customWidth="1"/>
    <col min="15526" max="15526" width="22.5703125" style="1" customWidth="1"/>
    <col min="15527" max="15527" width="14.7109375" style="1" customWidth="1"/>
    <col min="15528" max="15528" width="12.42578125" style="1" customWidth="1"/>
    <col min="15529" max="15529" width="23.7109375" style="1" customWidth="1"/>
    <col min="15530" max="15531" width="15.5703125" style="1" customWidth="1"/>
    <col min="15532" max="15778" width="9.140625" style="1"/>
    <col min="15779" max="15779" width="5.85546875" style="1" customWidth="1"/>
    <col min="15780" max="15780" width="8.140625" style="1" customWidth="1"/>
    <col min="15781" max="15781" width="48" style="1" customWidth="1"/>
    <col min="15782" max="15782" width="22.5703125" style="1" customWidth="1"/>
    <col min="15783" max="15783" width="14.7109375" style="1" customWidth="1"/>
    <col min="15784" max="15784" width="12.42578125" style="1" customWidth="1"/>
    <col min="15785" max="15785" width="23.7109375" style="1" customWidth="1"/>
    <col min="15786" max="15787" width="15.5703125" style="1" customWidth="1"/>
    <col min="15788" max="16034" width="9.140625" style="1"/>
    <col min="16035" max="16035" width="5.85546875" style="1" customWidth="1"/>
    <col min="16036" max="16036" width="8.140625" style="1" customWidth="1"/>
    <col min="16037" max="16037" width="48" style="1" customWidth="1"/>
    <col min="16038" max="16038" width="22.5703125" style="1" customWidth="1"/>
    <col min="16039" max="16039" width="14.7109375" style="1" customWidth="1"/>
    <col min="16040" max="16040" width="12.42578125" style="1" customWidth="1"/>
    <col min="16041" max="16041" width="23.7109375" style="1" customWidth="1"/>
    <col min="16042" max="16043" width="15.5703125" style="1" customWidth="1"/>
    <col min="16044" max="16286" width="9.140625" style="1"/>
    <col min="16287" max="16384" width="8.85546875" style="1" customWidth="1"/>
  </cols>
  <sheetData>
    <row r="1" spans="1:8" s="26" customFormat="1" x14ac:dyDescent="0.25">
      <c r="F1" s="2"/>
    </row>
    <row r="2" spans="1:8" s="34" customFormat="1" ht="55.5" customHeight="1" x14ac:dyDescent="0.25">
      <c r="B2" s="83" t="s">
        <v>80</v>
      </c>
      <c r="C2" s="83"/>
      <c r="D2" s="83"/>
      <c r="E2" s="83"/>
      <c r="F2" s="83"/>
      <c r="G2" s="83"/>
    </row>
    <row r="3" spans="1:8" s="37" customFormat="1" ht="18.75" x14ac:dyDescent="0.3">
      <c r="A3" s="35"/>
      <c r="B3" s="36" t="s">
        <v>49</v>
      </c>
      <c r="C3" s="36"/>
      <c r="D3" s="70"/>
      <c r="E3" s="70"/>
      <c r="F3" s="70"/>
      <c r="G3" s="63">
        <v>44681</v>
      </c>
    </row>
    <row r="4" spans="1:8" s="27" customFormat="1" ht="12.75" customHeight="1" x14ac:dyDescent="0.25">
      <c r="A4" s="25"/>
      <c r="B4" s="25"/>
      <c r="C4" s="25"/>
      <c r="D4" s="25"/>
      <c r="E4" s="25"/>
      <c r="F4" s="25"/>
      <c r="G4" s="25"/>
    </row>
    <row r="5" spans="1:8" s="26" customFormat="1" ht="105.75" customHeight="1" x14ac:dyDescent="0.3">
      <c r="A5" s="81" t="s">
        <v>64</v>
      </c>
      <c r="B5" s="84"/>
      <c r="C5" s="84"/>
      <c r="D5" s="84"/>
      <c r="E5" s="84"/>
      <c r="F5" s="84"/>
      <c r="G5" s="84"/>
    </row>
    <row r="6" spans="1:8" s="26" customFormat="1" ht="64.5" customHeight="1" x14ac:dyDescent="0.3">
      <c r="A6" s="85" t="s">
        <v>50</v>
      </c>
      <c r="B6" s="82"/>
      <c r="C6" s="82"/>
      <c r="D6" s="82"/>
      <c r="E6" s="82"/>
      <c r="F6" s="82"/>
      <c r="G6" s="82"/>
    </row>
    <row r="7" spans="1:8" s="26" customFormat="1" ht="20.25" customHeight="1" x14ac:dyDescent="0.25">
      <c r="A7" s="24"/>
      <c r="B7" s="24"/>
      <c r="C7" s="24"/>
      <c r="D7" s="24"/>
      <c r="E7" s="24"/>
      <c r="F7" s="24"/>
      <c r="G7" s="24"/>
    </row>
    <row r="8" spans="1:8" ht="42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6" t="s">
        <v>6</v>
      </c>
      <c r="H8" s="18"/>
    </row>
    <row r="9" spans="1:8" ht="47.25" x14ac:dyDescent="0.25">
      <c r="A9" s="4">
        <v>1</v>
      </c>
      <c r="B9" s="7" t="s">
        <v>10</v>
      </c>
      <c r="C9" s="4" t="s">
        <v>11</v>
      </c>
      <c r="D9" s="8">
        <v>0.34</v>
      </c>
      <c r="E9" s="8">
        <v>4245.3</v>
      </c>
      <c r="F9" s="5" t="s">
        <v>12</v>
      </c>
      <c r="G9" s="9">
        <f>D9*E9</f>
        <v>1443.4020000000003</v>
      </c>
    </row>
    <row r="10" spans="1:8" ht="47.25" x14ac:dyDescent="0.25">
      <c r="A10" s="4">
        <f t="shared" ref="A10:A28" si="0">A9+1</f>
        <v>2</v>
      </c>
      <c r="B10" s="7" t="s">
        <v>57</v>
      </c>
      <c r="C10" s="4" t="s">
        <v>11</v>
      </c>
      <c r="D10" s="8">
        <v>0.08</v>
      </c>
      <c r="E10" s="8">
        <v>4245.3</v>
      </c>
      <c r="F10" s="5" t="s">
        <v>12</v>
      </c>
      <c r="G10" s="9">
        <f t="shared" ref="G10:G28" si="1">D10*E10</f>
        <v>339.62400000000002</v>
      </c>
    </row>
    <row r="11" spans="1:8" ht="47.25" x14ac:dyDescent="0.25">
      <c r="A11" s="4">
        <f t="shared" si="0"/>
        <v>3</v>
      </c>
      <c r="B11" s="7" t="s">
        <v>14</v>
      </c>
      <c r="C11" s="4" t="s">
        <v>13</v>
      </c>
      <c r="D11" s="8">
        <v>0.17</v>
      </c>
      <c r="E11" s="8">
        <v>4245.3</v>
      </c>
      <c r="F11" s="5" t="s">
        <v>12</v>
      </c>
      <c r="G11" s="9">
        <f t="shared" si="1"/>
        <v>721.70100000000014</v>
      </c>
    </row>
    <row r="12" spans="1:8" ht="46.5" customHeight="1" x14ac:dyDescent="0.25">
      <c r="A12" s="4">
        <f t="shared" si="0"/>
        <v>4</v>
      </c>
      <c r="B12" s="7" t="s">
        <v>15</v>
      </c>
      <c r="C12" s="4" t="s">
        <v>16</v>
      </c>
      <c r="D12" s="8">
        <v>7.0000000000000007E-2</v>
      </c>
      <c r="E12" s="8">
        <v>4245.3</v>
      </c>
      <c r="F12" s="5" t="s">
        <v>12</v>
      </c>
      <c r="G12" s="9">
        <f t="shared" si="1"/>
        <v>297.17100000000005</v>
      </c>
    </row>
    <row r="13" spans="1:8" ht="78.75" x14ac:dyDescent="0.25">
      <c r="A13" s="4">
        <f t="shared" si="0"/>
        <v>5</v>
      </c>
      <c r="B13" s="7" t="s">
        <v>17</v>
      </c>
      <c r="C13" s="4" t="s">
        <v>18</v>
      </c>
      <c r="D13" s="8">
        <v>0.04</v>
      </c>
      <c r="E13" s="8">
        <v>4245.3</v>
      </c>
      <c r="F13" s="5" t="s">
        <v>12</v>
      </c>
      <c r="G13" s="9">
        <f t="shared" si="1"/>
        <v>169.81200000000001</v>
      </c>
    </row>
    <row r="14" spans="1:8" ht="63" x14ac:dyDescent="0.25">
      <c r="A14" s="4">
        <f t="shared" si="0"/>
        <v>6</v>
      </c>
      <c r="B14" s="7" t="s">
        <v>20</v>
      </c>
      <c r="C14" s="4" t="s">
        <v>21</v>
      </c>
      <c r="D14" s="8">
        <v>0.21</v>
      </c>
      <c r="E14" s="8">
        <v>4245.3</v>
      </c>
      <c r="F14" s="5" t="s">
        <v>12</v>
      </c>
      <c r="G14" s="9">
        <f t="shared" si="1"/>
        <v>891.51300000000003</v>
      </c>
    </row>
    <row r="15" spans="1:8" ht="47.25" x14ac:dyDescent="0.25">
      <c r="A15" s="4">
        <f t="shared" si="0"/>
        <v>7</v>
      </c>
      <c r="B15" s="7" t="s">
        <v>23</v>
      </c>
      <c r="C15" s="4" t="s">
        <v>24</v>
      </c>
      <c r="D15" s="8">
        <v>0.19</v>
      </c>
      <c r="E15" s="8">
        <v>4245.3</v>
      </c>
      <c r="F15" s="5" t="s">
        <v>12</v>
      </c>
      <c r="G15" s="9">
        <f t="shared" si="1"/>
        <v>806.60700000000008</v>
      </c>
    </row>
    <row r="16" spans="1:8" ht="47.25" x14ac:dyDescent="0.25">
      <c r="A16" s="4">
        <f t="shared" si="0"/>
        <v>8</v>
      </c>
      <c r="B16" s="7" t="s">
        <v>25</v>
      </c>
      <c r="C16" s="4" t="s">
        <v>24</v>
      </c>
      <c r="D16" s="8">
        <v>0.2</v>
      </c>
      <c r="E16" s="8">
        <v>4245.3</v>
      </c>
      <c r="F16" s="5" t="s">
        <v>12</v>
      </c>
      <c r="G16" s="9">
        <f t="shared" si="1"/>
        <v>849.06000000000006</v>
      </c>
    </row>
    <row r="17" spans="1:7" ht="33" customHeight="1" x14ac:dyDescent="0.25">
      <c r="A17" s="4">
        <f t="shared" si="0"/>
        <v>9</v>
      </c>
      <c r="B17" s="7" t="s">
        <v>26</v>
      </c>
      <c r="C17" s="4" t="s">
        <v>11</v>
      </c>
      <c r="D17" s="8">
        <v>0.54</v>
      </c>
      <c r="E17" s="8">
        <v>4245.3</v>
      </c>
      <c r="F17" s="5" t="s">
        <v>58</v>
      </c>
      <c r="G17" s="9">
        <f t="shared" si="1"/>
        <v>2292.4620000000004</v>
      </c>
    </row>
    <row r="18" spans="1:7" ht="33" customHeight="1" x14ac:dyDescent="0.25">
      <c r="A18" s="4">
        <f t="shared" si="0"/>
        <v>10</v>
      </c>
      <c r="B18" s="7" t="s">
        <v>27</v>
      </c>
      <c r="C18" s="4" t="s">
        <v>11</v>
      </c>
      <c r="D18" s="8">
        <v>0.46</v>
      </c>
      <c r="E18" s="8">
        <v>4245.3</v>
      </c>
      <c r="F18" s="5" t="s">
        <v>58</v>
      </c>
      <c r="G18" s="9">
        <f t="shared" si="1"/>
        <v>1952.8380000000002</v>
      </c>
    </row>
    <row r="19" spans="1:7" ht="41.25" customHeight="1" x14ac:dyDescent="0.25">
      <c r="A19" s="4">
        <f t="shared" si="0"/>
        <v>11</v>
      </c>
      <c r="B19" s="7" t="s">
        <v>28</v>
      </c>
      <c r="C19" s="4" t="s">
        <v>24</v>
      </c>
      <c r="D19" s="8">
        <v>0.05</v>
      </c>
      <c r="E19" s="8">
        <v>4245.3</v>
      </c>
      <c r="F19" s="5" t="s">
        <v>29</v>
      </c>
      <c r="G19" s="9">
        <f t="shared" si="1"/>
        <v>212.26500000000001</v>
      </c>
    </row>
    <row r="20" spans="1:7" ht="96" customHeight="1" x14ac:dyDescent="0.25">
      <c r="A20" s="4">
        <f t="shared" si="0"/>
        <v>12</v>
      </c>
      <c r="B20" s="7" t="s">
        <v>30</v>
      </c>
      <c r="C20" s="4" t="s">
        <v>24</v>
      </c>
      <c r="D20" s="8">
        <v>0.08</v>
      </c>
      <c r="E20" s="8">
        <v>4245.3</v>
      </c>
      <c r="F20" s="5" t="s">
        <v>31</v>
      </c>
      <c r="G20" s="9">
        <f t="shared" si="1"/>
        <v>339.62400000000002</v>
      </c>
    </row>
    <row r="21" spans="1:7" ht="31.5" x14ac:dyDescent="0.25">
      <c r="A21" s="4">
        <f t="shared" si="0"/>
        <v>13</v>
      </c>
      <c r="B21" s="7" t="s">
        <v>32</v>
      </c>
      <c r="C21" s="4" t="s">
        <v>33</v>
      </c>
      <c r="D21" s="8">
        <v>0.5</v>
      </c>
      <c r="E21" s="8">
        <v>4245.3</v>
      </c>
      <c r="F21" s="5" t="s">
        <v>19</v>
      </c>
      <c r="G21" s="9">
        <f t="shared" si="1"/>
        <v>2122.65</v>
      </c>
    </row>
    <row r="22" spans="1:7" ht="31.5" x14ac:dyDescent="0.25">
      <c r="A22" s="4">
        <f t="shared" si="0"/>
        <v>14</v>
      </c>
      <c r="B22" s="7" t="s">
        <v>59</v>
      </c>
      <c r="C22" s="4" t="s">
        <v>34</v>
      </c>
      <c r="D22" s="8">
        <v>1.59</v>
      </c>
      <c r="E22" s="8">
        <v>4245.3</v>
      </c>
      <c r="F22" s="5" t="s">
        <v>58</v>
      </c>
      <c r="G22" s="9">
        <f>D22*E22</f>
        <v>6750.027000000001</v>
      </c>
    </row>
    <row r="23" spans="1:7" ht="31.5" x14ac:dyDescent="0.25">
      <c r="A23" s="4">
        <f t="shared" si="0"/>
        <v>15</v>
      </c>
      <c r="B23" s="7" t="s">
        <v>62</v>
      </c>
      <c r="C23" s="4" t="s">
        <v>35</v>
      </c>
      <c r="D23" s="8">
        <v>3.55</v>
      </c>
      <c r="E23" s="8">
        <v>4245.3</v>
      </c>
      <c r="F23" s="5" t="s">
        <v>36</v>
      </c>
      <c r="G23" s="9">
        <f t="shared" si="1"/>
        <v>15070.815000000001</v>
      </c>
    </row>
    <row r="24" spans="1:7" ht="31.5" x14ac:dyDescent="0.25">
      <c r="A24" s="4">
        <f>A22+1</f>
        <v>15</v>
      </c>
      <c r="B24" s="11" t="s">
        <v>37</v>
      </c>
      <c r="C24" s="12" t="s">
        <v>38</v>
      </c>
      <c r="D24" s="8">
        <f>6095.96*1.04</f>
        <v>6339.7984000000006</v>
      </c>
      <c r="E24" s="8">
        <v>2</v>
      </c>
      <c r="F24" s="5" t="s">
        <v>58</v>
      </c>
      <c r="G24" s="9">
        <f t="shared" si="1"/>
        <v>12679.596800000001</v>
      </c>
    </row>
    <row r="25" spans="1:7" x14ac:dyDescent="0.25">
      <c r="A25" s="4">
        <f t="shared" si="0"/>
        <v>16</v>
      </c>
      <c r="B25" s="11" t="s">
        <v>39</v>
      </c>
      <c r="C25" s="12" t="s">
        <v>11</v>
      </c>
      <c r="D25" s="8">
        <v>1.71</v>
      </c>
      <c r="E25" s="8">
        <v>4245.3</v>
      </c>
      <c r="F25" s="5" t="s">
        <v>58</v>
      </c>
      <c r="G25" s="9">
        <f t="shared" si="1"/>
        <v>7259.4629999999997</v>
      </c>
    </row>
    <row r="26" spans="1:7" x14ac:dyDescent="0.25">
      <c r="A26" s="4">
        <f t="shared" si="0"/>
        <v>17</v>
      </c>
      <c r="B26" s="11" t="s">
        <v>40</v>
      </c>
      <c r="C26" s="12" t="s">
        <v>41</v>
      </c>
      <c r="D26" s="8">
        <v>0.14000000000000001</v>
      </c>
      <c r="E26" s="8">
        <v>4245.3</v>
      </c>
      <c r="F26" s="5" t="s">
        <v>58</v>
      </c>
      <c r="G26" s="9">
        <f t="shared" si="1"/>
        <v>594.3420000000001</v>
      </c>
    </row>
    <row r="27" spans="1:7" ht="33.75" customHeight="1" x14ac:dyDescent="0.25">
      <c r="A27" s="4">
        <f t="shared" si="0"/>
        <v>18</v>
      </c>
      <c r="B27" s="20" t="s">
        <v>42</v>
      </c>
      <c r="C27" s="10" t="s">
        <v>11</v>
      </c>
      <c r="D27" s="8">
        <v>1.32</v>
      </c>
      <c r="E27" s="8">
        <v>4245.3</v>
      </c>
      <c r="F27" s="5" t="s">
        <v>58</v>
      </c>
      <c r="G27" s="9">
        <f t="shared" si="1"/>
        <v>5603.7960000000003</v>
      </c>
    </row>
    <row r="28" spans="1:7" s="3" customFormat="1" ht="47.25" x14ac:dyDescent="0.25">
      <c r="A28" s="19">
        <f t="shared" si="0"/>
        <v>19</v>
      </c>
      <c r="B28" s="21" t="s">
        <v>65</v>
      </c>
      <c r="C28" s="13" t="s">
        <v>11</v>
      </c>
      <c r="D28" s="14">
        <v>2.0099999999999998</v>
      </c>
      <c r="E28" s="8">
        <v>4245.3</v>
      </c>
      <c r="F28" s="15" t="s">
        <v>22</v>
      </c>
      <c r="G28" s="9">
        <f t="shared" si="1"/>
        <v>8533.0529999999999</v>
      </c>
    </row>
    <row r="29" spans="1:7" s="22" customFormat="1" x14ac:dyDescent="0.25">
      <c r="A29" s="86" t="s">
        <v>46</v>
      </c>
      <c r="B29" s="87"/>
      <c r="C29" s="86"/>
      <c r="D29" s="86"/>
      <c r="E29" s="86"/>
      <c r="F29" s="86"/>
      <c r="G29" s="32">
        <f>SUM(G9:G28)</f>
        <v>68929.821800000005</v>
      </c>
    </row>
    <row r="30" spans="1:7" s="3" customFormat="1" x14ac:dyDescent="0.25">
      <c r="A30" s="88" t="s">
        <v>44</v>
      </c>
      <c r="B30" s="88"/>
      <c r="C30" s="88"/>
      <c r="D30" s="88"/>
      <c r="E30" s="88"/>
      <c r="F30" s="88"/>
      <c r="G30" s="88"/>
    </row>
    <row r="31" spans="1:7" s="3" customFormat="1" ht="42.75" customHeight="1" x14ac:dyDescent="0.25">
      <c r="A31" s="28" t="s">
        <v>0</v>
      </c>
      <c r="B31" s="28" t="s">
        <v>1</v>
      </c>
      <c r="C31" s="28" t="s">
        <v>2</v>
      </c>
      <c r="D31" s="28" t="s">
        <v>3</v>
      </c>
      <c r="E31" s="28" t="s">
        <v>4</v>
      </c>
      <c r="F31" s="29" t="s">
        <v>5</v>
      </c>
      <c r="G31" s="28" t="s">
        <v>6</v>
      </c>
    </row>
    <row r="32" spans="1:7" s="3" customFormat="1" ht="28.15" customHeight="1" x14ac:dyDescent="0.25">
      <c r="A32" s="28">
        <v>1</v>
      </c>
      <c r="B32" s="30" t="s">
        <v>44</v>
      </c>
      <c r="C32" s="31"/>
      <c r="D32" s="14"/>
      <c r="E32" s="28"/>
      <c r="F32" s="29" t="s">
        <v>61</v>
      </c>
      <c r="G32" s="17">
        <v>7091.54</v>
      </c>
    </row>
    <row r="33" spans="1:7" s="3" customFormat="1" ht="36.6" customHeight="1" x14ac:dyDescent="0.25">
      <c r="A33" s="28">
        <v>2</v>
      </c>
      <c r="B33" s="21" t="s">
        <v>7</v>
      </c>
      <c r="C33" s="28" t="s">
        <v>8</v>
      </c>
      <c r="D33" s="14">
        <v>14.62</v>
      </c>
      <c r="E33" s="14">
        <v>1900</v>
      </c>
      <c r="F33" s="29" t="s">
        <v>45</v>
      </c>
      <c r="G33" s="17">
        <v>0</v>
      </c>
    </row>
    <row r="34" spans="1:7" s="3" customFormat="1" ht="34.5" customHeight="1" x14ac:dyDescent="0.25">
      <c r="A34" s="28">
        <f>A33+1</f>
        <v>3</v>
      </c>
      <c r="B34" s="21" t="s">
        <v>9</v>
      </c>
      <c r="C34" s="28" t="s">
        <v>8</v>
      </c>
      <c r="D34" s="14">
        <v>10.55</v>
      </c>
      <c r="E34" s="14">
        <v>1900</v>
      </c>
      <c r="F34" s="29" t="s">
        <v>45</v>
      </c>
      <c r="G34" s="17">
        <v>0</v>
      </c>
    </row>
    <row r="35" spans="1:7" s="23" customFormat="1" x14ac:dyDescent="0.25">
      <c r="A35" s="89" t="s">
        <v>46</v>
      </c>
      <c r="B35" s="89"/>
      <c r="C35" s="89"/>
      <c r="D35" s="89"/>
      <c r="E35" s="89"/>
      <c r="F35" s="89"/>
      <c r="G35" s="33">
        <f>SUM(G32:G34)</f>
        <v>7091.54</v>
      </c>
    </row>
    <row r="36" spans="1:7" s="22" customFormat="1" x14ac:dyDescent="0.25">
      <c r="A36" s="86" t="s">
        <v>47</v>
      </c>
      <c r="B36" s="86"/>
      <c r="C36" s="86"/>
      <c r="D36" s="86"/>
      <c r="E36" s="86"/>
      <c r="F36" s="86"/>
      <c r="G36" s="32">
        <f>G29+G35</f>
        <v>76021.361799999999</v>
      </c>
    </row>
    <row r="38" spans="1:7" ht="21" customHeight="1" x14ac:dyDescent="0.3">
      <c r="A38" s="90" t="s">
        <v>79</v>
      </c>
      <c r="B38" s="91"/>
      <c r="C38" s="91"/>
      <c r="D38" s="91"/>
      <c r="E38" s="91"/>
      <c r="F38" s="91"/>
      <c r="G38" s="91"/>
    </row>
    <row r="39" spans="1:7" ht="23.25" customHeight="1" x14ac:dyDescent="0.3">
      <c r="A39" s="90" t="s">
        <v>81</v>
      </c>
      <c r="B39" s="82"/>
      <c r="C39" s="82"/>
      <c r="D39" s="82"/>
      <c r="E39" s="82"/>
      <c r="F39" s="82"/>
      <c r="G39" s="82"/>
    </row>
    <row r="40" spans="1:7" ht="23.25" customHeight="1" x14ac:dyDescent="0.3">
      <c r="A40" s="81" t="s">
        <v>51</v>
      </c>
      <c r="B40" s="82"/>
      <c r="C40" s="82"/>
      <c r="D40" s="82"/>
      <c r="E40" s="82"/>
      <c r="F40" s="82"/>
      <c r="G40" s="82"/>
    </row>
    <row r="41" spans="1:7" ht="25.5" customHeight="1" x14ac:dyDescent="0.3">
      <c r="A41" s="81" t="s">
        <v>52</v>
      </c>
      <c r="B41" s="82"/>
      <c r="C41" s="82"/>
      <c r="D41" s="82"/>
      <c r="E41" s="82"/>
      <c r="F41" s="82"/>
      <c r="G41" s="82"/>
    </row>
    <row r="42" spans="1:7" ht="24.75" customHeight="1" x14ac:dyDescent="0.3">
      <c r="A42" s="81" t="s">
        <v>53</v>
      </c>
      <c r="B42" s="82"/>
      <c r="C42" s="82"/>
      <c r="D42" s="82"/>
      <c r="E42" s="82"/>
      <c r="F42" s="82"/>
      <c r="G42" s="82"/>
    </row>
    <row r="44" spans="1:7" x14ac:dyDescent="0.25">
      <c r="C44" s="1" t="s">
        <v>54</v>
      </c>
    </row>
    <row r="46" spans="1:7" x14ac:dyDescent="0.25">
      <c r="B46" s="1" t="s">
        <v>55</v>
      </c>
      <c r="C46" s="1" t="s">
        <v>63</v>
      </c>
      <c r="F46" s="38"/>
    </row>
    <row r="48" spans="1:7" x14ac:dyDescent="0.25">
      <c r="B48" s="1" t="s">
        <v>56</v>
      </c>
      <c r="C48" s="62" t="s">
        <v>60</v>
      </c>
      <c r="F48" s="38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78740157480314965" right="0.11811023622047245" top="0.15748031496062992" bottom="0.15748031496062992" header="0.15748031496062992" footer="0.15748031496062992"/>
  <pageSetup paperSize="9" scale="50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6" zoomScale="70" zoomScaleNormal="100" zoomScaleSheetLayoutView="70" workbookViewId="0">
      <selection activeCell="A40" sqref="A40:G40"/>
    </sheetView>
  </sheetViews>
  <sheetFormatPr defaultRowHeight="15.75" x14ac:dyDescent="0.25"/>
  <cols>
    <col min="1" max="1" width="11.140625" style="1" customWidth="1"/>
    <col min="2" max="2" width="57.28515625" style="1" customWidth="1"/>
    <col min="3" max="3" width="25.28515625" style="1" customWidth="1"/>
    <col min="4" max="4" width="14.7109375" style="1" customWidth="1"/>
    <col min="5" max="5" width="12.42578125" style="1" customWidth="1"/>
    <col min="6" max="6" width="26.85546875" style="16" customWidth="1"/>
    <col min="7" max="7" width="29.140625" style="1" customWidth="1"/>
    <col min="8" max="162" width="9.140625" style="1"/>
    <col min="163" max="163" width="5.85546875" style="1" customWidth="1"/>
    <col min="164" max="164" width="8.140625" style="1" customWidth="1"/>
    <col min="165" max="165" width="48" style="1" customWidth="1"/>
    <col min="166" max="166" width="22.5703125" style="1" customWidth="1"/>
    <col min="167" max="167" width="14.7109375" style="1" customWidth="1"/>
    <col min="168" max="168" width="12.42578125" style="1" customWidth="1"/>
    <col min="169" max="169" width="23.7109375" style="1" customWidth="1"/>
    <col min="170" max="171" width="15.5703125" style="1" customWidth="1"/>
    <col min="172" max="418" width="9.140625" style="1"/>
    <col min="419" max="419" width="5.85546875" style="1" customWidth="1"/>
    <col min="420" max="420" width="8.140625" style="1" customWidth="1"/>
    <col min="421" max="421" width="48" style="1" customWidth="1"/>
    <col min="422" max="422" width="22.5703125" style="1" customWidth="1"/>
    <col min="423" max="423" width="14.7109375" style="1" customWidth="1"/>
    <col min="424" max="424" width="12.42578125" style="1" customWidth="1"/>
    <col min="425" max="425" width="23.7109375" style="1" customWidth="1"/>
    <col min="426" max="427" width="15.5703125" style="1" customWidth="1"/>
    <col min="428" max="674" width="9.140625" style="1"/>
    <col min="675" max="675" width="5.85546875" style="1" customWidth="1"/>
    <col min="676" max="676" width="8.140625" style="1" customWidth="1"/>
    <col min="677" max="677" width="48" style="1" customWidth="1"/>
    <col min="678" max="678" width="22.5703125" style="1" customWidth="1"/>
    <col min="679" max="679" width="14.7109375" style="1" customWidth="1"/>
    <col min="680" max="680" width="12.42578125" style="1" customWidth="1"/>
    <col min="681" max="681" width="23.7109375" style="1" customWidth="1"/>
    <col min="682" max="683" width="15.5703125" style="1" customWidth="1"/>
    <col min="684" max="930" width="9.140625" style="1"/>
    <col min="931" max="931" width="5.85546875" style="1" customWidth="1"/>
    <col min="932" max="932" width="8.140625" style="1" customWidth="1"/>
    <col min="933" max="933" width="48" style="1" customWidth="1"/>
    <col min="934" max="934" width="22.5703125" style="1" customWidth="1"/>
    <col min="935" max="935" width="14.7109375" style="1" customWidth="1"/>
    <col min="936" max="936" width="12.42578125" style="1" customWidth="1"/>
    <col min="937" max="937" width="23.7109375" style="1" customWidth="1"/>
    <col min="938" max="939" width="15.5703125" style="1" customWidth="1"/>
    <col min="940" max="1186" width="9.140625" style="1"/>
    <col min="1187" max="1187" width="5.85546875" style="1" customWidth="1"/>
    <col min="1188" max="1188" width="8.140625" style="1" customWidth="1"/>
    <col min="1189" max="1189" width="48" style="1" customWidth="1"/>
    <col min="1190" max="1190" width="22.5703125" style="1" customWidth="1"/>
    <col min="1191" max="1191" width="14.7109375" style="1" customWidth="1"/>
    <col min="1192" max="1192" width="12.42578125" style="1" customWidth="1"/>
    <col min="1193" max="1193" width="23.7109375" style="1" customWidth="1"/>
    <col min="1194" max="1195" width="15.5703125" style="1" customWidth="1"/>
    <col min="1196" max="1442" width="9.140625" style="1"/>
    <col min="1443" max="1443" width="5.85546875" style="1" customWidth="1"/>
    <col min="1444" max="1444" width="8.140625" style="1" customWidth="1"/>
    <col min="1445" max="1445" width="48" style="1" customWidth="1"/>
    <col min="1446" max="1446" width="22.5703125" style="1" customWidth="1"/>
    <col min="1447" max="1447" width="14.7109375" style="1" customWidth="1"/>
    <col min="1448" max="1448" width="12.42578125" style="1" customWidth="1"/>
    <col min="1449" max="1449" width="23.7109375" style="1" customWidth="1"/>
    <col min="1450" max="1451" width="15.5703125" style="1" customWidth="1"/>
    <col min="1452" max="1698" width="9.140625" style="1"/>
    <col min="1699" max="1699" width="5.85546875" style="1" customWidth="1"/>
    <col min="1700" max="1700" width="8.140625" style="1" customWidth="1"/>
    <col min="1701" max="1701" width="48" style="1" customWidth="1"/>
    <col min="1702" max="1702" width="22.5703125" style="1" customWidth="1"/>
    <col min="1703" max="1703" width="14.7109375" style="1" customWidth="1"/>
    <col min="1704" max="1704" width="12.42578125" style="1" customWidth="1"/>
    <col min="1705" max="1705" width="23.7109375" style="1" customWidth="1"/>
    <col min="1706" max="1707" width="15.5703125" style="1" customWidth="1"/>
    <col min="1708" max="1954" width="9.140625" style="1"/>
    <col min="1955" max="1955" width="5.85546875" style="1" customWidth="1"/>
    <col min="1956" max="1956" width="8.140625" style="1" customWidth="1"/>
    <col min="1957" max="1957" width="48" style="1" customWidth="1"/>
    <col min="1958" max="1958" width="22.5703125" style="1" customWidth="1"/>
    <col min="1959" max="1959" width="14.7109375" style="1" customWidth="1"/>
    <col min="1960" max="1960" width="12.42578125" style="1" customWidth="1"/>
    <col min="1961" max="1961" width="23.7109375" style="1" customWidth="1"/>
    <col min="1962" max="1963" width="15.5703125" style="1" customWidth="1"/>
    <col min="1964" max="2210" width="9.140625" style="1"/>
    <col min="2211" max="2211" width="5.85546875" style="1" customWidth="1"/>
    <col min="2212" max="2212" width="8.140625" style="1" customWidth="1"/>
    <col min="2213" max="2213" width="48" style="1" customWidth="1"/>
    <col min="2214" max="2214" width="22.5703125" style="1" customWidth="1"/>
    <col min="2215" max="2215" width="14.7109375" style="1" customWidth="1"/>
    <col min="2216" max="2216" width="12.42578125" style="1" customWidth="1"/>
    <col min="2217" max="2217" width="23.7109375" style="1" customWidth="1"/>
    <col min="2218" max="2219" width="15.5703125" style="1" customWidth="1"/>
    <col min="2220" max="2466" width="9.140625" style="1"/>
    <col min="2467" max="2467" width="5.85546875" style="1" customWidth="1"/>
    <col min="2468" max="2468" width="8.140625" style="1" customWidth="1"/>
    <col min="2469" max="2469" width="48" style="1" customWidth="1"/>
    <col min="2470" max="2470" width="22.5703125" style="1" customWidth="1"/>
    <col min="2471" max="2471" width="14.7109375" style="1" customWidth="1"/>
    <col min="2472" max="2472" width="12.42578125" style="1" customWidth="1"/>
    <col min="2473" max="2473" width="23.7109375" style="1" customWidth="1"/>
    <col min="2474" max="2475" width="15.5703125" style="1" customWidth="1"/>
    <col min="2476" max="2722" width="9.140625" style="1"/>
    <col min="2723" max="2723" width="5.85546875" style="1" customWidth="1"/>
    <col min="2724" max="2724" width="8.140625" style="1" customWidth="1"/>
    <col min="2725" max="2725" width="48" style="1" customWidth="1"/>
    <col min="2726" max="2726" width="22.5703125" style="1" customWidth="1"/>
    <col min="2727" max="2727" width="14.7109375" style="1" customWidth="1"/>
    <col min="2728" max="2728" width="12.42578125" style="1" customWidth="1"/>
    <col min="2729" max="2729" width="23.7109375" style="1" customWidth="1"/>
    <col min="2730" max="2731" width="15.5703125" style="1" customWidth="1"/>
    <col min="2732" max="2978" width="9.140625" style="1"/>
    <col min="2979" max="2979" width="5.85546875" style="1" customWidth="1"/>
    <col min="2980" max="2980" width="8.140625" style="1" customWidth="1"/>
    <col min="2981" max="2981" width="48" style="1" customWidth="1"/>
    <col min="2982" max="2982" width="22.5703125" style="1" customWidth="1"/>
    <col min="2983" max="2983" width="14.7109375" style="1" customWidth="1"/>
    <col min="2984" max="2984" width="12.42578125" style="1" customWidth="1"/>
    <col min="2985" max="2985" width="23.7109375" style="1" customWidth="1"/>
    <col min="2986" max="2987" width="15.5703125" style="1" customWidth="1"/>
    <col min="2988" max="3234" width="9.140625" style="1"/>
    <col min="3235" max="3235" width="5.85546875" style="1" customWidth="1"/>
    <col min="3236" max="3236" width="8.140625" style="1" customWidth="1"/>
    <col min="3237" max="3237" width="48" style="1" customWidth="1"/>
    <col min="3238" max="3238" width="22.5703125" style="1" customWidth="1"/>
    <col min="3239" max="3239" width="14.7109375" style="1" customWidth="1"/>
    <col min="3240" max="3240" width="12.42578125" style="1" customWidth="1"/>
    <col min="3241" max="3241" width="23.7109375" style="1" customWidth="1"/>
    <col min="3242" max="3243" width="15.5703125" style="1" customWidth="1"/>
    <col min="3244" max="3490" width="9.140625" style="1"/>
    <col min="3491" max="3491" width="5.85546875" style="1" customWidth="1"/>
    <col min="3492" max="3492" width="8.140625" style="1" customWidth="1"/>
    <col min="3493" max="3493" width="48" style="1" customWidth="1"/>
    <col min="3494" max="3494" width="22.5703125" style="1" customWidth="1"/>
    <col min="3495" max="3495" width="14.7109375" style="1" customWidth="1"/>
    <col min="3496" max="3496" width="12.42578125" style="1" customWidth="1"/>
    <col min="3497" max="3497" width="23.7109375" style="1" customWidth="1"/>
    <col min="3498" max="3499" width="15.5703125" style="1" customWidth="1"/>
    <col min="3500" max="3746" width="9.140625" style="1"/>
    <col min="3747" max="3747" width="5.85546875" style="1" customWidth="1"/>
    <col min="3748" max="3748" width="8.140625" style="1" customWidth="1"/>
    <col min="3749" max="3749" width="48" style="1" customWidth="1"/>
    <col min="3750" max="3750" width="22.5703125" style="1" customWidth="1"/>
    <col min="3751" max="3751" width="14.7109375" style="1" customWidth="1"/>
    <col min="3752" max="3752" width="12.42578125" style="1" customWidth="1"/>
    <col min="3753" max="3753" width="23.7109375" style="1" customWidth="1"/>
    <col min="3754" max="3755" width="15.5703125" style="1" customWidth="1"/>
    <col min="3756" max="4002" width="9.140625" style="1"/>
    <col min="4003" max="4003" width="5.85546875" style="1" customWidth="1"/>
    <col min="4004" max="4004" width="8.140625" style="1" customWidth="1"/>
    <col min="4005" max="4005" width="48" style="1" customWidth="1"/>
    <col min="4006" max="4006" width="22.5703125" style="1" customWidth="1"/>
    <col min="4007" max="4007" width="14.7109375" style="1" customWidth="1"/>
    <col min="4008" max="4008" width="12.42578125" style="1" customWidth="1"/>
    <col min="4009" max="4009" width="23.7109375" style="1" customWidth="1"/>
    <col min="4010" max="4011" width="15.5703125" style="1" customWidth="1"/>
    <col min="4012" max="4258" width="9.140625" style="1"/>
    <col min="4259" max="4259" width="5.85546875" style="1" customWidth="1"/>
    <col min="4260" max="4260" width="8.140625" style="1" customWidth="1"/>
    <col min="4261" max="4261" width="48" style="1" customWidth="1"/>
    <col min="4262" max="4262" width="22.5703125" style="1" customWidth="1"/>
    <col min="4263" max="4263" width="14.7109375" style="1" customWidth="1"/>
    <col min="4264" max="4264" width="12.42578125" style="1" customWidth="1"/>
    <col min="4265" max="4265" width="23.7109375" style="1" customWidth="1"/>
    <col min="4266" max="4267" width="15.5703125" style="1" customWidth="1"/>
    <col min="4268" max="4514" width="9.140625" style="1"/>
    <col min="4515" max="4515" width="5.85546875" style="1" customWidth="1"/>
    <col min="4516" max="4516" width="8.140625" style="1" customWidth="1"/>
    <col min="4517" max="4517" width="48" style="1" customWidth="1"/>
    <col min="4518" max="4518" width="22.5703125" style="1" customWidth="1"/>
    <col min="4519" max="4519" width="14.7109375" style="1" customWidth="1"/>
    <col min="4520" max="4520" width="12.42578125" style="1" customWidth="1"/>
    <col min="4521" max="4521" width="23.7109375" style="1" customWidth="1"/>
    <col min="4522" max="4523" width="15.5703125" style="1" customWidth="1"/>
    <col min="4524" max="4770" width="9.140625" style="1"/>
    <col min="4771" max="4771" width="5.85546875" style="1" customWidth="1"/>
    <col min="4772" max="4772" width="8.140625" style="1" customWidth="1"/>
    <col min="4773" max="4773" width="48" style="1" customWidth="1"/>
    <col min="4774" max="4774" width="22.5703125" style="1" customWidth="1"/>
    <col min="4775" max="4775" width="14.7109375" style="1" customWidth="1"/>
    <col min="4776" max="4776" width="12.42578125" style="1" customWidth="1"/>
    <col min="4777" max="4777" width="23.7109375" style="1" customWidth="1"/>
    <col min="4778" max="4779" width="15.5703125" style="1" customWidth="1"/>
    <col min="4780" max="5026" width="9.140625" style="1"/>
    <col min="5027" max="5027" width="5.85546875" style="1" customWidth="1"/>
    <col min="5028" max="5028" width="8.140625" style="1" customWidth="1"/>
    <col min="5029" max="5029" width="48" style="1" customWidth="1"/>
    <col min="5030" max="5030" width="22.5703125" style="1" customWidth="1"/>
    <col min="5031" max="5031" width="14.7109375" style="1" customWidth="1"/>
    <col min="5032" max="5032" width="12.42578125" style="1" customWidth="1"/>
    <col min="5033" max="5033" width="23.7109375" style="1" customWidth="1"/>
    <col min="5034" max="5035" width="15.5703125" style="1" customWidth="1"/>
    <col min="5036" max="5282" width="9.140625" style="1"/>
    <col min="5283" max="5283" width="5.85546875" style="1" customWidth="1"/>
    <col min="5284" max="5284" width="8.140625" style="1" customWidth="1"/>
    <col min="5285" max="5285" width="48" style="1" customWidth="1"/>
    <col min="5286" max="5286" width="22.5703125" style="1" customWidth="1"/>
    <col min="5287" max="5287" width="14.7109375" style="1" customWidth="1"/>
    <col min="5288" max="5288" width="12.42578125" style="1" customWidth="1"/>
    <col min="5289" max="5289" width="23.7109375" style="1" customWidth="1"/>
    <col min="5290" max="5291" width="15.5703125" style="1" customWidth="1"/>
    <col min="5292" max="5538" width="9.140625" style="1"/>
    <col min="5539" max="5539" width="5.85546875" style="1" customWidth="1"/>
    <col min="5540" max="5540" width="8.140625" style="1" customWidth="1"/>
    <col min="5541" max="5541" width="48" style="1" customWidth="1"/>
    <col min="5542" max="5542" width="22.5703125" style="1" customWidth="1"/>
    <col min="5543" max="5543" width="14.7109375" style="1" customWidth="1"/>
    <col min="5544" max="5544" width="12.42578125" style="1" customWidth="1"/>
    <col min="5545" max="5545" width="23.7109375" style="1" customWidth="1"/>
    <col min="5546" max="5547" width="15.5703125" style="1" customWidth="1"/>
    <col min="5548" max="5794" width="9.140625" style="1"/>
    <col min="5795" max="5795" width="5.85546875" style="1" customWidth="1"/>
    <col min="5796" max="5796" width="8.140625" style="1" customWidth="1"/>
    <col min="5797" max="5797" width="48" style="1" customWidth="1"/>
    <col min="5798" max="5798" width="22.5703125" style="1" customWidth="1"/>
    <col min="5799" max="5799" width="14.7109375" style="1" customWidth="1"/>
    <col min="5800" max="5800" width="12.42578125" style="1" customWidth="1"/>
    <col min="5801" max="5801" width="23.7109375" style="1" customWidth="1"/>
    <col min="5802" max="5803" width="15.5703125" style="1" customWidth="1"/>
    <col min="5804" max="6050" width="9.140625" style="1"/>
    <col min="6051" max="6051" width="5.85546875" style="1" customWidth="1"/>
    <col min="6052" max="6052" width="8.140625" style="1" customWidth="1"/>
    <col min="6053" max="6053" width="48" style="1" customWidth="1"/>
    <col min="6054" max="6054" width="22.5703125" style="1" customWidth="1"/>
    <col min="6055" max="6055" width="14.7109375" style="1" customWidth="1"/>
    <col min="6056" max="6056" width="12.42578125" style="1" customWidth="1"/>
    <col min="6057" max="6057" width="23.7109375" style="1" customWidth="1"/>
    <col min="6058" max="6059" width="15.5703125" style="1" customWidth="1"/>
    <col min="6060" max="6306" width="9.140625" style="1"/>
    <col min="6307" max="6307" width="5.85546875" style="1" customWidth="1"/>
    <col min="6308" max="6308" width="8.140625" style="1" customWidth="1"/>
    <col min="6309" max="6309" width="48" style="1" customWidth="1"/>
    <col min="6310" max="6310" width="22.5703125" style="1" customWidth="1"/>
    <col min="6311" max="6311" width="14.7109375" style="1" customWidth="1"/>
    <col min="6312" max="6312" width="12.42578125" style="1" customWidth="1"/>
    <col min="6313" max="6313" width="23.7109375" style="1" customWidth="1"/>
    <col min="6314" max="6315" width="15.5703125" style="1" customWidth="1"/>
    <col min="6316" max="6562" width="9.140625" style="1"/>
    <col min="6563" max="6563" width="5.85546875" style="1" customWidth="1"/>
    <col min="6564" max="6564" width="8.140625" style="1" customWidth="1"/>
    <col min="6565" max="6565" width="48" style="1" customWidth="1"/>
    <col min="6566" max="6566" width="22.5703125" style="1" customWidth="1"/>
    <col min="6567" max="6567" width="14.7109375" style="1" customWidth="1"/>
    <col min="6568" max="6568" width="12.42578125" style="1" customWidth="1"/>
    <col min="6569" max="6569" width="23.7109375" style="1" customWidth="1"/>
    <col min="6570" max="6571" width="15.5703125" style="1" customWidth="1"/>
    <col min="6572" max="6818" width="9.140625" style="1"/>
    <col min="6819" max="6819" width="5.85546875" style="1" customWidth="1"/>
    <col min="6820" max="6820" width="8.140625" style="1" customWidth="1"/>
    <col min="6821" max="6821" width="48" style="1" customWidth="1"/>
    <col min="6822" max="6822" width="22.5703125" style="1" customWidth="1"/>
    <col min="6823" max="6823" width="14.7109375" style="1" customWidth="1"/>
    <col min="6824" max="6824" width="12.42578125" style="1" customWidth="1"/>
    <col min="6825" max="6825" width="23.7109375" style="1" customWidth="1"/>
    <col min="6826" max="6827" width="15.5703125" style="1" customWidth="1"/>
    <col min="6828" max="7074" width="9.140625" style="1"/>
    <col min="7075" max="7075" width="5.85546875" style="1" customWidth="1"/>
    <col min="7076" max="7076" width="8.140625" style="1" customWidth="1"/>
    <col min="7077" max="7077" width="48" style="1" customWidth="1"/>
    <col min="7078" max="7078" width="22.5703125" style="1" customWidth="1"/>
    <col min="7079" max="7079" width="14.7109375" style="1" customWidth="1"/>
    <col min="7080" max="7080" width="12.42578125" style="1" customWidth="1"/>
    <col min="7081" max="7081" width="23.7109375" style="1" customWidth="1"/>
    <col min="7082" max="7083" width="15.5703125" style="1" customWidth="1"/>
    <col min="7084" max="7330" width="9.140625" style="1"/>
    <col min="7331" max="7331" width="5.85546875" style="1" customWidth="1"/>
    <col min="7332" max="7332" width="8.140625" style="1" customWidth="1"/>
    <col min="7333" max="7333" width="48" style="1" customWidth="1"/>
    <col min="7334" max="7334" width="22.5703125" style="1" customWidth="1"/>
    <col min="7335" max="7335" width="14.7109375" style="1" customWidth="1"/>
    <col min="7336" max="7336" width="12.42578125" style="1" customWidth="1"/>
    <col min="7337" max="7337" width="23.7109375" style="1" customWidth="1"/>
    <col min="7338" max="7339" width="15.5703125" style="1" customWidth="1"/>
    <col min="7340" max="7586" width="9.140625" style="1"/>
    <col min="7587" max="7587" width="5.85546875" style="1" customWidth="1"/>
    <col min="7588" max="7588" width="8.140625" style="1" customWidth="1"/>
    <col min="7589" max="7589" width="48" style="1" customWidth="1"/>
    <col min="7590" max="7590" width="22.5703125" style="1" customWidth="1"/>
    <col min="7591" max="7591" width="14.7109375" style="1" customWidth="1"/>
    <col min="7592" max="7592" width="12.42578125" style="1" customWidth="1"/>
    <col min="7593" max="7593" width="23.7109375" style="1" customWidth="1"/>
    <col min="7594" max="7595" width="15.5703125" style="1" customWidth="1"/>
    <col min="7596" max="7842" width="9.140625" style="1"/>
    <col min="7843" max="7843" width="5.85546875" style="1" customWidth="1"/>
    <col min="7844" max="7844" width="8.140625" style="1" customWidth="1"/>
    <col min="7845" max="7845" width="48" style="1" customWidth="1"/>
    <col min="7846" max="7846" width="22.5703125" style="1" customWidth="1"/>
    <col min="7847" max="7847" width="14.7109375" style="1" customWidth="1"/>
    <col min="7848" max="7848" width="12.42578125" style="1" customWidth="1"/>
    <col min="7849" max="7849" width="23.7109375" style="1" customWidth="1"/>
    <col min="7850" max="7851" width="15.5703125" style="1" customWidth="1"/>
    <col min="7852" max="8098" width="9.140625" style="1"/>
    <col min="8099" max="8099" width="5.85546875" style="1" customWidth="1"/>
    <col min="8100" max="8100" width="8.140625" style="1" customWidth="1"/>
    <col min="8101" max="8101" width="48" style="1" customWidth="1"/>
    <col min="8102" max="8102" width="22.5703125" style="1" customWidth="1"/>
    <col min="8103" max="8103" width="14.7109375" style="1" customWidth="1"/>
    <col min="8104" max="8104" width="12.42578125" style="1" customWidth="1"/>
    <col min="8105" max="8105" width="23.7109375" style="1" customWidth="1"/>
    <col min="8106" max="8107" width="15.5703125" style="1" customWidth="1"/>
    <col min="8108" max="8354" width="9.140625" style="1"/>
    <col min="8355" max="8355" width="5.85546875" style="1" customWidth="1"/>
    <col min="8356" max="8356" width="8.140625" style="1" customWidth="1"/>
    <col min="8357" max="8357" width="48" style="1" customWidth="1"/>
    <col min="8358" max="8358" width="22.5703125" style="1" customWidth="1"/>
    <col min="8359" max="8359" width="14.7109375" style="1" customWidth="1"/>
    <col min="8360" max="8360" width="12.42578125" style="1" customWidth="1"/>
    <col min="8361" max="8361" width="23.7109375" style="1" customWidth="1"/>
    <col min="8362" max="8363" width="15.5703125" style="1" customWidth="1"/>
    <col min="8364" max="8610" width="9.140625" style="1"/>
    <col min="8611" max="8611" width="5.85546875" style="1" customWidth="1"/>
    <col min="8612" max="8612" width="8.140625" style="1" customWidth="1"/>
    <col min="8613" max="8613" width="48" style="1" customWidth="1"/>
    <col min="8614" max="8614" width="22.5703125" style="1" customWidth="1"/>
    <col min="8615" max="8615" width="14.7109375" style="1" customWidth="1"/>
    <col min="8616" max="8616" width="12.42578125" style="1" customWidth="1"/>
    <col min="8617" max="8617" width="23.7109375" style="1" customWidth="1"/>
    <col min="8618" max="8619" width="15.5703125" style="1" customWidth="1"/>
    <col min="8620" max="8866" width="9.140625" style="1"/>
    <col min="8867" max="8867" width="5.85546875" style="1" customWidth="1"/>
    <col min="8868" max="8868" width="8.140625" style="1" customWidth="1"/>
    <col min="8869" max="8869" width="48" style="1" customWidth="1"/>
    <col min="8870" max="8870" width="22.5703125" style="1" customWidth="1"/>
    <col min="8871" max="8871" width="14.7109375" style="1" customWidth="1"/>
    <col min="8872" max="8872" width="12.42578125" style="1" customWidth="1"/>
    <col min="8873" max="8873" width="23.7109375" style="1" customWidth="1"/>
    <col min="8874" max="8875" width="15.5703125" style="1" customWidth="1"/>
    <col min="8876" max="9122" width="9.140625" style="1"/>
    <col min="9123" max="9123" width="5.85546875" style="1" customWidth="1"/>
    <col min="9124" max="9124" width="8.140625" style="1" customWidth="1"/>
    <col min="9125" max="9125" width="48" style="1" customWidth="1"/>
    <col min="9126" max="9126" width="22.5703125" style="1" customWidth="1"/>
    <col min="9127" max="9127" width="14.7109375" style="1" customWidth="1"/>
    <col min="9128" max="9128" width="12.42578125" style="1" customWidth="1"/>
    <col min="9129" max="9129" width="23.7109375" style="1" customWidth="1"/>
    <col min="9130" max="9131" width="15.5703125" style="1" customWidth="1"/>
    <col min="9132" max="9378" width="9.140625" style="1"/>
    <col min="9379" max="9379" width="5.85546875" style="1" customWidth="1"/>
    <col min="9380" max="9380" width="8.140625" style="1" customWidth="1"/>
    <col min="9381" max="9381" width="48" style="1" customWidth="1"/>
    <col min="9382" max="9382" width="22.5703125" style="1" customWidth="1"/>
    <col min="9383" max="9383" width="14.7109375" style="1" customWidth="1"/>
    <col min="9384" max="9384" width="12.42578125" style="1" customWidth="1"/>
    <col min="9385" max="9385" width="23.7109375" style="1" customWidth="1"/>
    <col min="9386" max="9387" width="15.5703125" style="1" customWidth="1"/>
    <col min="9388" max="9634" width="9.140625" style="1"/>
    <col min="9635" max="9635" width="5.85546875" style="1" customWidth="1"/>
    <col min="9636" max="9636" width="8.140625" style="1" customWidth="1"/>
    <col min="9637" max="9637" width="48" style="1" customWidth="1"/>
    <col min="9638" max="9638" width="22.5703125" style="1" customWidth="1"/>
    <col min="9639" max="9639" width="14.7109375" style="1" customWidth="1"/>
    <col min="9640" max="9640" width="12.42578125" style="1" customWidth="1"/>
    <col min="9641" max="9641" width="23.7109375" style="1" customWidth="1"/>
    <col min="9642" max="9643" width="15.5703125" style="1" customWidth="1"/>
    <col min="9644" max="9890" width="9.140625" style="1"/>
    <col min="9891" max="9891" width="5.85546875" style="1" customWidth="1"/>
    <col min="9892" max="9892" width="8.140625" style="1" customWidth="1"/>
    <col min="9893" max="9893" width="48" style="1" customWidth="1"/>
    <col min="9894" max="9894" width="22.5703125" style="1" customWidth="1"/>
    <col min="9895" max="9895" width="14.7109375" style="1" customWidth="1"/>
    <col min="9896" max="9896" width="12.42578125" style="1" customWidth="1"/>
    <col min="9897" max="9897" width="23.7109375" style="1" customWidth="1"/>
    <col min="9898" max="9899" width="15.5703125" style="1" customWidth="1"/>
    <col min="9900" max="10146" width="9.140625" style="1"/>
    <col min="10147" max="10147" width="5.85546875" style="1" customWidth="1"/>
    <col min="10148" max="10148" width="8.140625" style="1" customWidth="1"/>
    <col min="10149" max="10149" width="48" style="1" customWidth="1"/>
    <col min="10150" max="10150" width="22.5703125" style="1" customWidth="1"/>
    <col min="10151" max="10151" width="14.7109375" style="1" customWidth="1"/>
    <col min="10152" max="10152" width="12.42578125" style="1" customWidth="1"/>
    <col min="10153" max="10153" width="23.7109375" style="1" customWidth="1"/>
    <col min="10154" max="10155" width="15.5703125" style="1" customWidth="1"/>
    <col min="10156" max="10402" width="9.140625" style="1"/>
    <col min="10403" max="10403" width="5.85546875" style="1" customWidth="1"/>
    <col min="10404" max="10404" width="8.140625" style="1" customWidth="1"/>
    <col min="10405" max="10405" width="48" style="1" customWidth="1"/>
    <col min="10406" max="10406" width="22.5703125" style="1" customWidth="1"/>
    <col min="10407" max="10407" width="14.7109375" style="1" customWidth="1"/>
    <col min="10408" max="10408" width="12.42578125" style="1" customWidth="1"/>
    <col min="10409" max="10409" width="23.7109375" style="1" customWidth="1"/>
    <col min="10410" max="10411" width="15.5703125" style="1" customWidth="1"/>
    <col min="10412" max="10658" width="9.140625" style="1"/>
    <col min="10659" max="10659" width="5.85546875" style="1" customWidth="1"/>
    <col min="10660" max="10660" width="8.140625" style="1" customWidth="1"/>
    <col min="10661" max="10661" width="48" style="1" customWidth="1"/>
    <col min="10662" max="10662" width="22.5703125" style="1" customWidth="1"/>
    <col min="10663" max="10663" width="14.7109375" style="1" customWidth="1"/>
    <col min="10664" max="10664" width="12.42578125" style="1" customWidth="1"/>
    <col min="10665" max="10665" width="23.7109375" style="1" customWidth="1"/>
    <col min="10666" max="10667" width="15.5703125" style="1" customWidth="1"/>
    <col min="10668" max="10914" width="9.140625" style="1"/>
    <col min="10915" max="10915" width="5.85546875" style="1" customWidth="1"/>
    <col min="10916" max="10916" width="8.140625" style="1" customWidth="1"/>
    <col min="10917" max="10917" width="48" style="1" customWidth="1"/>
    <col min="10918" max="10918" width="22.5703125" style="1" customWidth="1"/>
    <col min="10919" max="10919" width="14.7109375" style="1" customWidth="1"/>
    <col min="10920" max="10920" width="12.42578125" style="1" customWidth="1"/>
    <col min="10921" max="10921" width="23.7109375" style="1" customWidth="1"/>
    <col min="10922" max="10923" width="15.5703125" style="1" customWidth="1"/>
    <col min="10924" max="11170" width="9.140625" style="1"/>
    <col min="11171" max="11171" width="5.85546875" style="1" customWidth="1"/>
    <col min="11172" max="11172" width="8.140625" style="1" customWidth="1"/>
    <col min="11173" max="11173" width="48" style="1" customWidth="1"/>
    <col min="11174" max="11174" width="22.5703125" style="1" customWidth="1"/>
    <col min="11175" max="11175" width="14.7109375" style="1" customWidth="1"/>
    <col min="11176" max="11176" width="12.42578125" style="1" customWidth="1"/>
    <col min="11177" max="11177" width="23.7109375" style="1" customWidth="1"/>
    <col min="11178" max="11179" width="15.5703125" style="1" customWidth="1"/>
    <col min="11180" max="11426" width="9.140625" style="1"/>
    <col min="11427" max="11427" width="5.85546875" style="1" customWidth="1"/>
    <col min="11428" max="11428" width="8.140625" style="1" customWidth="1"/>
    <col min="11429" max="11429" width="48" style="1" customWidth="1"/>
    <col min="11430" max="11430" width="22.5703125" style="1" customWidth="1"/>
    <col min="11431" max="11431" width="14.7109375" style="1" customWidth="1"/>
    <col min="11432" max="11432" width="12.42578125" style="1" customWidth="1"/>
    <col min="11433" max="11433" width="23.7109375" style="1" customWidth="1"/>
    <col min="11434" max="11435" width="15.5703125" style="1" customWidth="1"/>
    <col min="11436" max="11682" width="9.140625" style="1"/>
    <col min="11683" max="11683" width="5.85546875" style="1" customWidth="1"/>
    <col min="11684" max="11684" width="8.140625" style="1" customWidth="1"/>
    <col min="11685" max="11685" width="48" style="1" customWidth="1"/>
    <col min="11686" max="11686" width="22.5703125" style="1" customWidth="1"/>
    <col min="11687" max="11687" width="14.7109375" style="1" customWidth="1"/>
    <col min="11688" max="11688" width="12.42578125" style="1" customWidth="1"/>
    <col min="11689" max="11689" width="23.7109375" style="1" customWidth="1"/>
    <col min="11690" max="11691" width="15.5703125" style="1" customWidth="1"/>
    <col min="11692" max="11938" width="9.140625" style="1"/>
    <col min="11939" max="11939" width="5.85546875" style="1" customWidth="1"/>
    <col min="11940" max="11940" width="8.140625" style="1" customWidth="1"/>
    <col min="11941" max="11941" width="48" style="1" customWidth="1"/>
    <col min="11942" max="11942" width="22.5703125" style="1" customWidth="1"/>
    <col min="11943" max="11943" width="14.7109375" style="1" customWidth="1"/>
    <col min="11944" max="11944" width="12.42578125" style="1" customWidth="1"/>
    <col min="11945" max="11945" width="23.7109375" style="1" customWidth="1"/>
    <col min="11946" max="11947" width="15.5703125" style="1" customWidth="1"/>
    <col min="11948" max="12194" width="9.140625" style="1"/>
    <col min="12195" max="12195" width="5.85546875" style="1" customWidth="1"/>
    <col min="12196" max="12196" width="8.140625" style="1" customWidth="1"/>
    <col min="12197" max="12197" width="48" style="1" customWidth="1"/>
    <col min="12198" max="12198" width="22.5703125" style="1" customWidth="1"/>
    <col min="12199" max="12199" width="14.7109375" style="1" customWidth="1"/>
    <col min="12200" max="12200" width="12.42578125" style="1" customWidth="1"/>
    <col min="12201" max="12201" width="23.7109375" style="1" customWidth="1"/>
    <col min="12202" max="12203" width="15.5703125" style="1" customWidth="1"/>
    <col min="12204" max="12450" width="9.140625" style="1"/>
    <col min="12451" max="12451" width="5.85546875" style="1" customWidth="1"/>
    <col min="12452" max="12452" width="8.140625" style="1" customWidth="1"/>
    <col min="12453" max="12453" width="48" style="1" customWidth="1"/>
    <col min="12454" max="12454" width="22.5703125" style="1" customWidth="1"/>
    <col min="12455" max="12455" width="14.7109375" style="1" customWidth="1"/>
    <col min="12456" max="12456" width="12.42578125" style="1" customWidth="1"/>
    <col min="12457" max="12457" width="23.7109375" style="1" customWidth="1"/>
    <col min="12458" max="12459" width="15.5703125" style="1" customWidth="1"/>
    <col min="12460" max="12706" width="9.140625" style="1"/>
    <col min="12707" max="12707" width="5.85546875" style="1" customWidth="1"/>
    <col min="12708" max="12708" width="8.140625" style="1" customWidth="1"/>
    <col min="12709" max="12709" width="48" style="1" customWidth="1"/>
    <col min="12710" max="12710" width="22.5703125" style="1" customWidth="1"/>
    <col min="12711" max="12711" width="14.7109375" style="1" customWidth="1"/>
    <col min="12712" max="12712" width="12.42578125" style="1" customWidth="1"/>
    <col min="12713" max="12713" width="23.7109375" style="1" customWidth="1"/>
    <col min="12714" max="12715" width="15.5703125" style="1" customWidth="1"/>
    <col min="12716" max="12962" width="9.140625" style="1"/>
    <col min="12963" max="12963" width="5.85546875" style="1" customWidth="1"/>
    <col min="12964" max="12964" width="8.140625" style="1" customWidth="1"/>
    <col min="12965" max="12965" width="48" style="1" customWidth="1"/>
    <col min="12966" max="12966" width="22.5703125" style="1" customWidth="1"/>
    <col min="12967" max="12967" width="14.7109375" style="1" customWidth="1"/>
    <col min="12968" max="12968" width="12.42578125" style="1" customWidth="1"/>
    <col min="12969" max="12969" width="23.7109375" style="1" customWidth="1"/>
    <col min="12970" max="12971" width="15.5703125" style="1" customWidth="1"/>
    <col min="12972" max="13218" width="9.140625" style="1"/>
    <col min="13219" max="13219" width="5.85546875" style="1" customWidth="1"/>
    <col min="13220" max="13220" width="8.140625" style="1" customWidth="1"/>
    <col min="13221" max="13221" width="48" style="1" customWidth="1"/>
    <col min="13222" max="13222" width="22.5703125" style="1" customWidth="1"/>
    <col min="13223" max="13223" width="14.7109375" style="1" customWidth="1"/>
    <col min="13224" max="13224" width="12.42578125" style="1" customWidth="1"/>
    <col min="13225" max="13225" width="23.7109375" style="1" customWidth="1"/>
    <col min="13226" max="13227" width="15.5703125" style="1" customWidth="1"/>
    <col min="13228" max="13474" width="9.140625" style="1"/>
    <col min="13475" max="13475" width="5.85546875" style="1" customWidth="1"/>
    <col min="13476" max="13476" width="8.140625" style="1" customWidth="1"/>
    <col min="13477" max="13477" width="48" style="1" customWidth="1"/>
    <col min="13478" max="13478" width="22.5703125" style="1" customWidth="1"/>
    <col min="13479" max="13479" width="14.7109375" style="1" customWidth="1"/>
    <col min="13480" max="13480" width="12.42578125" style="1" customWidth="1"/>
    <col min="13481" max="13481" width="23.7109375" style="1" customWidth="1"/>
    <col min="13482" max="13483" width="15.5703125" style="1" customWidth="1"/>
    <col min="13484" max="13730" width="9.140625" style="1"/>
    <col min="13731" max="13731" width="5.85546875" style="1" customWidth="1"/>
    <col min="13732" max="13732" width="8.140625" style="1" customWidth="1"/>
    <col min="13733" max="13733" width="48" style="1" customWidth="1"/>
    <col min="13734" max="13734" width="22.5703125" style="1" customWidth="1"/>
    <col min="13735" max="13735" width="14.7109375" style="1" customWidth="1"/>
    <col min="13736" max="13736" width="12.42578125" style="1" customWidth="1"/>
    <col min="13737" max="13737" width="23.7109375" style="1" customWidth="1"/>
    <col min="13738" max="13739" width="15.5703125" style="1" customWidth="1"/>
    <col min="13740" max="13986" width="9.140625" style="1"/>
    <col min="13987" max="13987" width="5.85546875" style="1" customWidth="1"/>
    <col min="13988" max="13988" width="8.140625" style="1" customWidth="1"/>
    <col min="13989" max="13989" width="48" style="1" customWidth="1"/>
    <col min="13990" max="13990" width="22.5703125" style="1" customWidth="1"/>
    <col min="13991" max="13991" width="14.7109375" style="1" customWidth="1"/>
    <col min="13992" max="13992" width="12.42578125" style="1" customWidth="1"/>
    <col min="13993" max="13993" width="23.7109375" style="1" customWidth="1"/>
    <col min="13994" max="13995" width="15.5703125" style="1" customWidth="1"/>
    <col min="13996" max="14242" width="9.140625" style="1"/>
    <col min="14243" max="14243" width="5.85546875" style="1" customWidth="1"/>
    <col min="14244" max="14244" width="8.140625" style="1" customWidth="1"/>
    <col min="14245" max="14245" width="48" style="1" customWidth="1"/>
    <col min="14246" max="14246" width="22.5703125" style="1" customWidth="1"/>
    <col min="14247" max="14247" width="14.7109375" style="1" customWidth="1"/>
    <col min="14248" max="14248" width="12.42578125" style="1" customWidth="1"/>
    <col min="14249" max="14249" width="23.7109375" style="1" customWidth="1"/>
    <col min="14250" max="14251" width="15.5703125" style="1" customWidth="1"/>
    <col min="14252" max="14498" width="9.140625" style="1"/>
    <col min="14499" max="14499" width="5.85546875" style="1" customWidth="1"/>
    <col min="14500" max="14500" width="8.140625" style="1" customWidth="1"/>
    <col min="14501" max="14501" width="48" style="1" customWidth="1"/>
    <col min="14502" max="14502" width="22.5703125" style="1" customWidth="1"/>
    <col min="14503" max="14503" width="14.7109375" style="1" customWidth="1"/>
    <col min="14504" max="14504" width="12.42578125" style="1" customWidth="1"/>
    <col min="14505" max="14505" width="23.7109375" style="1" customWidth="1"/>
    <col min="14506" max="14507" width="15.5703125" style="1" customWidth="1"/>
    <col min="14508" max="14754" width="9.140625" style="1"/>
    <col min="14755" max="14755" width="5.85546875" style="1" customWidth="1"/>
    <col min="14756" max="14756" width="8.140625" style="1" customWidth="1"/>
    <col min="14757" max="14757" width="48" style="1" customWidth="1"/>
    <col min="14758" max="14758" width="22.5703125" style="1" customWidth="1"/>
    <col min="14759" max="14759" width="14.7109375" style="1" customWidth="1"/>
    <col min="14760" max="14760" width="12.42578125" style="1" customWidth="1"/>
    <col min="14761" max="14761" width="23.7109375" style="1" customWidth="1"/>
    <col min="14762" max="14763" width="15.5703125" style="1" customWidth="1"/>
    <col min="14764" max="15010" width="9.140625" style="1"/>
    <col min="15011" max="15011" width="5.85546875" style="1" customWidth="1"/>
    <col min="15012" max="15012" width="8.140625" style="1" customWidth="1"/>
    <col min="15013" max="15013" width="48" style="1" customWidth="1"/>
    <col min="15014" max="15014" width="22.5703125" style="1" customWidth="1"/>
    <col min="15015" max="15015" width="14.7109375" style="1" customWidth="1"/>
    <col min="15016" max="15016" width="12.42578125" style="1" customWidth="1"/>
    <col min="15017" max="15017" width="23.7109375" style="1" customWidth="1"/>
    <col min="15018" max="15019" width="15.5703125" style="1" customWidth="1"/>
    <col min="15020" max="15266" width="9.140625" style="1"/>
    <col min="15267" max="15267" width="5.85546875" style="1" customWidth="1"/>
    <col min="15268" max="15268" width="8.140625" style="1" customWidth="1"/>
    <col min="15269" max="15269" width="48" style="1" customWidth="1"/>
    <col min="15270" max="15270" width="22.5703125" style="1" customWidth="1"/>
    <col min="15271" max="15271" width="14.7109375" style="1" customWidth="1"/>
    <col min="15272" max="15272" width="12.42578125" style="1" customWidth="1"/>
    <col min="15273" max="15273" width="23.7109375" style="1" customWidth="1"/>
    <col min="15274" max="15275" width="15.5703125" style="1" customWidth="1"/>
    <col min="15276" max="15522" width="9.140625" style="1"/>
    <col min="15523" max="15523" width="5.85546875" style="1" customWidth="1"/>
    <col min="15524" max="15524" width="8.140625" style="1" customWidth="1"/>
    <col min="15525" max="15525" width="48" style="1" customWidth="1"/>
    <col min="15526" max="15526" width="22.5703125" style="1" customWidth="1"/>
    <col min="15527" max="15527" width="14.7109375" style="1" customWidth="1"/>
    <col min="15528" max="15528" width="12.42578125" style="1" customWidth="1"/>
    <col min="15529" max="15529" width="23.7109375" style="1" customWidth="1"/>
    <col min="15530" max="15531" width="15.5703125" style="1" customWidth="1"/>
    <col min="15532" max="15778" width="9.140625" style="1"/>
    <col min="15779" max="15779" width="5.85546875" style="1" customWidth="1"/>
    <col min="15780" max="15780" width="8.140625" style="1" customWidth="1"/>
    <col min="15781" max="15781" width="48" style="1" customWidth="1"/>
    <col min="15782" max="15782" width="22.5703125" style="1" customWidth="1"/>
    <col min="15783" max="15783" width="14.7109375" style="1" customWidth="1"/>
    <col min="15784" max="15784" width="12.42578125" style="1" customWidth="1"/>
    <col min="15785" max="15785" width="23.7109375" style="1" customWidth="1"/>
    <col min="15786" max="15787" width="15.5703125" style="1" customWidth="1"/>
    <col min="15788" max="16034" width="9.140625" style="1"/>
    <col min="16035" max="16035" width="5.85546875" style="1" customWidth="1"/>
    <col min="16036" max="16036" width="8.140625" style="1" customWidth="1"/>
    <col min="16037" max="16037" width="48" style="1" customWidth="1"/>
    <col min="16038" max="16038" width="22.5703125" style="1" customWidth="1"/>
    <col min="16039" max="16039" width="14.7109375" style="1" customWidth="1"/>
    <col min="16040" max="16040" width="12.42578125" style="1" customWidth="1"/>
    <col min="16041" max="16041" width="23.7109375" style="1" customWidth="1"/>
    <col min="16042" max="16043" width="15.5703125" style="1" customWidth="1"/>
    <col min="16044" max="16286" width="9.140625" style="1"/>
    <col min="16287" max="16384" width="8.85546875" style="1" customWidth="1"/>
  </cols>
  <sheetData>
    <row r="1" spans="1:8" s="26" customFormat="1" x14ac:dyDescent="0.25">
      <c r="F1" s="2"/>
    </row>
    <row r="2" spans="1:8" s="34" customFormat="1" ht="55.5" customHeight="1" x14ac:dyDescent="0.25">
      <c r="B2" s="83" t="s">
        <v>83</v>
      </c>
      <c r="C2" s="83"/>
      <c r="D2" s="83"/>
      <c r="E2" s="83"/>
      <c r="F2" s="83"/>
      <c r="G2" s="83"/>
    </row>
    <row r="3" spans="1:8" s="37" customFormat="1" ht="18.75" x14ac:dyDescent="0.3">
      <c r="A3" s="35"/>
      <c r="B3" s="36" t="s">
        <v>49</v>
      </c>
      <c r="C3" s="36"/>
      <c r="D3" s="71"/>
      <c r="E3" s="71"/>
      <c r="F3" s="71"/>
      <c r="G3" s="63">
        <v>44712</v>
      </c>
    </row>
    <row r="4" spans="1:8" s="27" customFormat="1" ht="12.75" customHeight="1" x14ac:dyDescent="0.25">
      <c r="A4" s="25"/>
      <c r="B4" s="25"/>
      <c r="C4" s="25"/>
      <c r="D4" s="25"/>
      <c r="E4" s="25"/>
      <c r="F4" s="25"/>
      <c r="G4" s="25"/>
    </row>
    <row r="5" spans="1:8" s="26" customFormat="1" ht="105.75" customHeight="1" x14ac:dyDescent="0.3">
      <c r="A5" s="81" t="s">
        <v>64</v>
      </c>
      <c r="B5" s="84"/>
      <c r="C5" s="84"/>
      <c r="D5" s="84"/>
      <c r="E5" s="84"/>
      <c r="F5" s="84"/>
      <c r="G5" s="84"/>
    </row>
    <row r="6" spans="1:8" s="26" customFormat="1" ht="64.5" customHeight="1" x14ac:dyDescent="0.3">
      <c r="A6" s="85" t="s">
        <v>50</v>
      </c>
      <c r="B6" s="82"/>
      <c r="C6" s="82"/>
      <c r="D6" s="82"/>
      <c r="E6" s="82"/>
      <c r="F6" s="82"/>
      <c r="G6" s="82"/>
    </row>
    <row r="7" spans="1:8" s="26" customFormat="1" ht="20.25" customHeight="1" x14ac:dyDescent="0.25">
      <c r="A7" s="24"/>
      <c r="B7" s="24"/>
      <c r="C7" s="24"/>
      <c r="D7" s="24"/>
      <c r="E7" s="24"/>
      <c r="F7" s="24"/>
      <c r="G7" s="24"/>
    </row>
    <row r="8" spans="1:8" ht="42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6" t="s">
        <v>6</v>
      </c>
      <c r="H8" s="18"/>
    </row>
    <row r="9" spans="1:8" ht="47.25" x14ac:dyDescent="0.25">
      <c r="A9" s="4">
        <v>1</v>
      </c>
      <c r="B9" s="7" t="s">
        <v>10</v>
      </c>
      <c r="C9" s="4" t="s">
        <v>11</v>
      </c>
      <c r="D9" s="8">
        <v>0.34</v>
      </c>
      <c r="E9" s="8">
        <v>4245.3</v>
      </c>
      <c r="F9" s="5" t="s">
        <v>12</v>
      </c>
      <c r="G9" s="9">
        <f>D9*E9</f>
        <v>1443.4020000000003</v>
      </c>
    </row>
    <row r="10" spans="1:8" ht="47.25" x14ac:dyDescent="0.25">
      <c r="A10" s="4">
        <f t="shared" ref="A10:A28" si="0">A9+1</f>
        <v>2</v>
      </c>
      <c r="B10" s="7" t="s">
        <v>57</v>
      </c>
      <c r="C10" s="4" t="s">
        <v>11</v>
      </c>
      <c r="D10" s="8">
        <v>0.08</v>
      </c>
      <c r="E10" s="8">
        <v>4245.3</v>
      </c>
      <c r="F10" s="5" t="s">
        <v>12</v>
      </c>
      <c r="G10" s="9">
        <f t="shared" ref="G10:G28" si="1">D10*E10</f>
        <v>339.62400000000002</v>
      </c>
    </row>
    <row r="11" spans="1:8" ht="47.25" x14ac:dyDescent="0.25">
      <c r="A11" s="4">
        <f t="shared" si="0"/>
        <v>3</v>
      </c>
      <c r="B11" s="7" t="s">
        <v>14</v>
      </c>
      <c r="C11" s="4" t="s">
        <v>13</v>
      </c>
      <c r="D11" s="8">
        <v>0.17</v>
      </c>
      <c r="E11" s="8">
        <v>4245.3</v>
      </c>
      <c r="F11" s="5" t="s">
        <v>12</v>
      </c>
      <c r="G11" s="9">
        <f t="shared" si="1"/>
        <v>721.70100000000014</v>
      </c>
    </row>
    <row r="12" spans="1:8" ht="46.5" customHeight="1" x14ac:dyDescent="0.25">
      <c r="A12" s="4">
        <f t="shared" si="0"/>
        <v>4</v>
      </c>
      <c r="B12" s="7" t="s">
        <v>15</v>
      </c>
      <c r="C12" s="4" t="s">
        <v>16</v>
      </c>
      <c r="D12" s="8">
        <v>7.0000000000000007E-2</v>
      </c>
      <c r="E12" s="8">
        <v>4245.3</v>
      </c>
      <c r="F12" s="5" t="s">
        <v>12</v>
      </c>
      <c r="G12" s="9">
        <f t="shared" si="1"/>
        <v>297.17100000000005</v>
      </c>
    </row>
    <row r="13" spans="1:8" ht="78.75" x14ac:dyDescent="0.25">
      <c r="A13" s="4">
        <f t="shared" si="0"/>
        <v>5</v>
      </c>
      <c r="B13" s="7" t="s">
        <v>17</v>
      </c>
      <c r="C13" s="4" t="s">
        <v>18</v>
      </c>
      <c r="D13" s="8">
        <v>0.04</v>
      </c>
      <c r="E13" s="8">
        <v>4245.3</v>
      </c>
      <c r="F13" s="5" t="s">
        <v>12</v>
      </c>
      <c r="G13" s="9">
        <f t="shared" si="1"/>
        <v>169.81200000000001</v>
      </c>
    </row>
    <row r="14" spans="1:8" ht="63" x14ac:dyDescent="0.25">
      <c r="A14" s="4">
        <f t="shared" si="0"/>
        <v>6</v>
      </c>
      <c r="B14" s="7" t="s">
        <v>20</v>
      </c>
      <c r="C14" s="4" t="s">
        <v>21</v>
      </c>
      <c r="D14" s="8">
        <v>0.21</v>
      </c>
      <c r="E14" s="8">
        <v>4245.3</v>
      </c>
      <c r="F14" s="5" t="s">
        <v>12</v>
      </c>
      <c r="G14" s="9">
        <f t="shared" si="1"/>
        <v>891.51300000000003</v>
      </c>
    </row>
    <row r="15" spans="1:8" ht="47.25" x14ac:dyDescent="0.25">
      <c r="A15" s="4">
        <f t="shared" si="0"/>
        <v>7</v>
      </c>
      <c r="B15" s="7" t="s">
        <v>23</v>
      </c>
      <c r="C15" s="4" t="s">
        <v>24</v>
      </c>
      <c r="D15" s="8">
        <v>0.19</v>
      </c>
      <c r="E15" s="8">
        <v>4245.3</v>
      </c>
      <c r="F15" s="5" t="s">
        <v>12</v>
      </c>
      <c r="G15" s="9">
        <f t="shared" si="1"/>
        <v>806.60700000000008</v>
      </c>
    </row>
    <row r="16" spans="1:8" ht="47.25" x14ac:dyDescent="0.25">
      <c r="A16" s="4">
        <f t="shared" si="0"/>
        <v>8</v>
      </c>
      <c r="B16" s="7" t="s">
        <v>25</v>
      </c>
      <c r="C16" s="4" t="s">
        <v>24</v>
      </c>
      <c r="D16" s="8">
        <v>0.2</v>
      </c>
      <c r="E16" s="8">
        <v>4245.3</v>
      </c>
      <c r="F16" s="5" t="s">
        <v>12</v>
      </c>
      <c r="G16" s="9">
        <f t="shared" si="1"/>
        <v>849.06000000000006</v>
      </c>
    </row>
    <row r="17" spans="1:7" ht="33" customHeight="1" x14ac:dyDescent="0.25">
      <c r="A17" s="4">
        <f t="shared" si="0"/>
        <v>9</v>
      </c>
      <c r="B17" s="7" t="s">
        <v>26</v>
      </c>
      <c r="C17" s="4" t="s">
        <v>11</v>
      </c>
      <c r="D17" s="8">
        <v>0.54</v>
      </c>
      <c r="E17" s="8">
        <v>4245.3</v>
      </c>
      <c r="F17" s="5" t="s">
        <v>58</v>
      </c>
      <c r="G17" s="9">
        <f t="shared" si="1"/>
        <v>2292.4620000000004</v>
      </c>
    </row>
    <row r="18" spans="1:7" ht="33" customHeight="1" x14ac:dyDescent="0.25">
      <c r="A18" s="4">
        <f t="shared" si="0"/>
        <v>10</v>
      </c>
      <c r="B18" s="7" t="s">
        <v>27</v>
      </c>
      <c r="C18" s="4" t="s">
        <v>11</v>
      </c>
      <c r="D18" s="8">
        <v>0.46</v>
      </c>
      <c r="E18" s="8">
        <v>4245.3</v>
      </c>
      <c r="F18" s="5" t="s">
        <v>58</v>
      </c>
      <c r="G18" s="9">
        <f t="shared" si="1"/>
        <v>1952.8380000000002</v>
      </c>
    </row>
    <row r="19" spans="1:7" ht="41.25" customHeight="1" x14ac:dyDescent="0.25">
      <c r="A19" s="4">
        <f t="shared" si="0"/>
        <v>11</v>
      </c>
      <c r="B19" s="7" t="s">
        <v>28</v>
      </c>
      <c r="C19" s="4" t="s">
        <v>24</v>
      </c>
      <c r="D19" s="8">
        <v>0.05</v>
      </c>
      <c r="E19" s="8">
        <v>4245.3</v>
      </c>
      <c r="F19" s="5" t="s">
        <v>29</v>
      </c>
      <c r="G19" s="9">
        <f t="shared" si="1"/>
        <v>212.26500000000001</v>
      </c>
    </row>
    <row r="20" spans="1:7" ht="96" customHeight="1" x14ac:dyDescent="0.25">
      <c r="A20" s="4">
        <f t="shared" si="0"/>
        <v>12</v>
      </c>
      <c r="B20" s="7" t="s">
        <v>30</v>
      </c>
      <c r="C20" s="4" t="s">
        <v>24</v>
      </c>
      <c r="D20" s="8">
        <v>0.08</v>
      </c>
      <c r="E20" s="8">
        <v>4245.3</v>
      </c>
      <c r="F20" s="5" t="s">
        <v>31</v>
      </c>
      <c r="G20" s="9">
        <f t="shared" si="1"/>
        <v>339.62400000000002</v>
      </c>
    </row>
    <row r="21" spans="1:7" ht="31.5" x14ac:dyDescent="0.25">
      <c r="A21" s="4">
        <f t="shared" si="0"/>
        <v>13</v>
      </c>
      <c r="B21" s="7" t="s">
        <v>32</v>
      </c>
      <c r="C21" s="4" t="s">
        <v>33</v>
      </c>
      <c r="D21" s="8">
        <v>0.5</v>
      </c>
      <c r="E21" s="8">
        <v>4245.3</v>
      </c>
      <c r="F21" s="5" t="s">
        <v>19</v>
      </c>
      <c r="G21" s="9">
        <f t="shared" si="1"/>
        <v>2122.65</v>
      </c>
    </row>
    <row r="22" spans="1:7" ht="31.5" x14ac:dyDescent="0.25">
      <c r="A22" s="4">
        <f t="shared" si="0"/>
        <v>14</v>
      </c>
      <c r="B22" s="7" t="s">
        <v>59</v>
      </c>
      <c r="C22" s="4" t="s">
        <v>34</v>
      </c>
      <c r="D22" s="8">
        <v>1.59</v>
      </c>
      <c r="E22" s="8">
        <v>4245.3</v>
      </c>
      <c r="F22" s="5" t="s">
        <v>58</v>
      </c>
      <c r="G22" s="9">
        <f>D22*E22</f>
        <v>6750.027000000001</v>
      </c>
    </row>
    <row r="23" spans="1:7" ht="31.5" x14ac:dyDescent="0.25">
      <c r="A23" s="4">
        <f t="shared" si="0"/>
        <v>15</v>
      </c>
      <c r="B23" s="7" t="s">
        <v>62</v>
      </c>
      <c r="C23" s="4" t="s">
        <v>35</v>
      </c>
      <c r="D23" s="8">
        <v>3.55</v>
      </c>
      <c r="E23" s="8">
        <v>4245.3</v>
      </c>
      <c r="F23" s="5" t="s">
        <v>36</v>
      </c>
      <c r="G23" s="9">
        <f t="shared" si="1"/>
        <v>15070.815000000001</v>
      </c>
    </row>
    <row r="24" spans="1:7" ht="31.5" x14ac:dyDescent="0.25">
      <c r="A24" s="4">
        <f>A22+1</f>
        <v>15</v>
      </c>
      <c r="B24" s="11" t="s">
        <v>37</v>
      </c>
      <c r="C24" s="12" t="s">
        <v>38</v>
      </c>
      <c r="D24" s="8">
        <f>6095.96*1.04</f>
        <v>6339.7984000000006</v>
      </c>
      <c r="E24" s="8">
        <v>2</v>
      </c>
      <c r="F24" s="5" t="s">
        <v>58</v>
      </c>
      <c r="G24" s="9">
        <f t="shared" si="1"/>
        <v>12679.596800000001</v>
      </c>
    </row>
    <row r="25" spans="1:7" x14ac:dyDescent="0.25">
      <c r="A25" s="4">
        <f t="shared" si="0"/>
        <v>16</v>
      </c>
      <c r="B25" s="11" t="s">
        <v>39</v>
      </c>
      <c r="C25" s="12" t="s">
        <v>11</v>
      </c>
      <c r="D25" s="8">
        <v>1.71</v>
      </c>
      <c r="E25" s="8">
        <v>4245.3</v>
      </c>
      <c r="F25" s="5" t="s">
        <v>58</v>
      </c>
      <c r="G25" s="9">
        <f t="shared" si="1"/>
        <v>7259.4629999999997</v>
      </c>
    </row>
    <row r="26" spans="1:7" x14ac:dyDescent="0.25">
      <c r="A26" s="4">
        <f t="shared" si="0"/>
        <v>17</v>
      </c>
      <c r="B26" s="11" t="s">
        <v>40</v>
      </c>
      <c r="C26" s="12" t="s">
        <v>41</v>
      </c>
      <c r="D26" s="8">
        <v>0.14000000000000001</v>
      </c>
      <c r="E26" s="8">
        <v>4245.3</v>
      </c>
      <c r="F26" s="5" t="s">
        <v>58</v>
      </c>
      <c r="G26" s="9">
        <f t="shared" si="1"/>
        <v>594.3420000000001</v>
      </c>
    </row>
    <row r="27" spans="1:7" ht="33.75" customHeight="1" x14ac:dyDescent="0.25">
      <c r="A27" s="4">
        <f t="shared" si="0"/>
        <v>18</v>
      </c>
      <c r="B27" s="20" t="s">
        <v>42</v>
      </c>
      <c r="C27" s="10" t="s">
        <v>11</v>
      </c>
      <c r="D27" s="8">
        <v>1.32</v>
      </c>
      <c r="E27" s="8">
        <v>4245.3</v>
      </c>
      <c r="F27" s="5" t="s">
        <v>58</v>
      </c>
      <c r="G27" s="9">
        <f t="shared" si="1"/>
        <v>5603.7960000000003</v>
      </c>
    </row>
    <row r="28" spans="1:7" s="3" customFormat="1" ht="47.25" x14ac:dyDescent="0.25">
      <c r="A28" s="19">
        <f t="shared" si="0"/>
        <v>19</v>
      </c>
      <c r="B28" s="21" t="s">
        <v>65</v>
      </c>
      <c r="C28" s="13" t="s">
        <v>11</v>
      </c>
      <c r="D28" s="14">
        <v>2.0099999999999998</v>
      </c>
      <c r="E28" s="8">
        <v>4245.3</v>
      </c>
      <c r="F28" s="15" t="s">
        <v>22</v>
      </c>
      <c r="G28" s="9">
        <f t="shared" si="1"/>
        <v>8533.0529999999999</v>
      </c>
    </row>
    <row r="29" spans="1:7" s="22" customFormat="1" x14ac:dyDescent="0.25">
      <c r="A29" s="86" t="s">
        <v>46</v>
      </c>
      <c r="B29" s="87"/>
      <c r="C29" s="86"/>
      <c r="D29" s="86"/>
      <c r="E29" s="86"/>
      <c r="F29" s="86"/>
      <c r="G29" s="32">
        <f>SUM(G9:G28)</f>
        <v>68929.821800000005</v>
      </c>
    </row>
    <row r="30" spans="1:7" s="3" customFormat="1" x14ac:dyDescent="0.25">
      <c r="A30" s="88" t="s">
        <v>44</v>
      </c>
      <c r="B30" s="88"/>
      <c r="C30" s="88"/>
      <c r="D30" s="88"/>
      <c r="E30" s="88"/>
      <c r="F30" s="88"/>
      <c r="G30" s="88"/>
    </row>
    <row r="31" spans="1:7" s="3" customFormat="1" ht="42.75" customHeight="1" x14ac:dyDescent="0.25">
      <c r="A31" s="28" t="s">
        <v>0</v>
      </c>
      <c r="B31" s="28" t="s">
        <v>1</v>
      </c>
      <c r="C31" s="28" t="s">
        <v>2</v>
      </c>
      <c r="D31" s="28" t="s">
        <v>3</v>
      </c>
      <c r="E31" s="28" t="s">
        <v>4</v>
      </c>
      <c r="F31" s="29" t="s">
        <v>5</v>
      </c>
      <c r="G31" s="28" t="s">
        <v>6</v>
      </c>
    </row>
    <row r="32" spans="1:7" s="3" customFormat="1" ht="28.15" customHeight="1" x14ac:dyDescent="0.25">
      <c r="A32" s="28">
        <v>1</v>
      </c>
      <c r="B32" s="30" t="s">
        <v>44</v>
      </c>
      <c r="C32" s="31"/>
      <c r="D32" s="14"/>
      <c r="E32" s="28"/>
      <c r="F32" s="29" t="s">
        <v>61</v>
      </c>
      <c r="G32" s="17">
        <v>8709.0300000000007</v>
      </c>
    </row>
    <row r="33" spans="1:7" s="3" customFormat="1" ht="36.6" customHeight="1" x14ac:dyDescent="0.25">
      <c r="A33" s="28">
        <v>2</v>
      </c>
      <c r="B33" s="21" t="s">
        <v>7</v>
      </c>
      <c r="C33" s="28" t="s">
        <v>8</v>
      </c>
      <c r="D33" s="14">
        <v>14.62</v>
      </c>
      <c r="E33" s="14">
        <v>1900</v>
      </c>
      <c r="F33" s="29" t="s">
        <v>45</v>
      </c>
      <c r="G33" s="17">
        <v>0</v>
      </c>
    </row>
    <row r="34" spans="1:7" s="3" customFormat="1" ht="34.5" customHeight="1" x14ac:dyDescent="0.25">
      <c r="A34" s="28">
        <f>A33+1</f>
        <v>3</v>
      </c>
      <c r="B34" s="21" t="s">
        <v>9</v>
      </c>
      <c r="C34" s="28" t="s">
        <v>8</v>
      </c>
      <c r="D34" s="14">
        <v>10.55</v>
      </c>
      <c r="E34" s="14">
        <v>1900</v>
      </c>
      <c r="F34" s="29" t="s">
        <v>45</v>
      </c>
      <c r="G34" s="17">
        <v>0</v>
      </c>
    </row>
    <row r="35" spans="1:7" s="23" customFormat="1" x14ac:dyDescent="0.25">
      <c r="A35" s="89" t="s">
        <v>46</v>
      </c>
      <c r="B35" s="89"/>
      <c r="C35" s="89"/>
      <c r="D35" s="89"/>
      <c r="E35" s="89"/>
      <c r="F35" s="89"/>
      <c r="G35" s="33">
        <f>SUM(G32:G34)</f>
        <v>8709.0300000000007</v>
      </c>
    </row>
    <row r="36" spans="1:7" s="22" customFormat="1" x14ac:dyDescent="0.25">
      <c r="A36" s="86" t="s">
        <v>47</v>
      </c>
      <c r="B36" s="86"/>
      <c r="C36" s="86"/>
      <c r="D36" s="86"/>
      <c r="E36" s="86"/>
      <c r="F36" s="86"/>
      <c r="G36" s="32">
        <f>G29+G35</f>
        <v>77638.851800000004</v>
      </c>
    </row>
    <row r="38" spans="1:7" ht="21" customHeight="1" x14ac:dyDescent="0.3">
      <c r="A38" s="90" t="s">
        <v>82</v>
      </c>
      <c r="B38" s="91"/>
      <c r="C38" s="91"/>
      <c r="D38" s="91"/>
      <c r="E38" s="91"/>
      <c r="F38" s="91"/>
      <c r="G38" s="91"/>
    </row>
    <row r="39" spans="1:7" ht="23.25" customHeight="1" x14ac:dyDescent="0.3">
      <c r="A39" s="90" t="s">
        <v>84</v>
      </c>
      <c r="B39" s="82"/>
      <c r="C39" s="82"/>
      <c r="D39" s="82"/>
      <c r="E39" s="82"/>
      <c r="F39" s="82"/>
      <c r="G39" s="82"/>
    </row>
    <row r="40" spans="1:7" ht="23.25" customHeight="1" x14ac:dyDescent="0.3">
      <c r="A40" s="81" t="s">
        <v>51</v>
      </c>
      <c r="B40" s="82"/>
      <c r="C40" s="82"/>
      <c r="D40" s="82"/>
      <c r="E40" s="82"/>
      <c r="F40" s="82"/>
      <c r="G40" s="82"/>
    </row>
    <row r="41" spans="1:7" ht="25.5" customHeight="1" x14ac:dyDescent="0.3">
      <c r="A41" s="81" t="s">
        <v>52</v>
      </c>
      <c r="B41" s="82"/>
      <c r="C41" s="82"/>
      <c r="D41" s="82"/>
      <c r="E41" s="82"/>
      <c r="F41" s="82"/>
      <c r="G41" s="82"/>
    </row>
    <row r="42" spans="1:7" ht="24.75" customHeight="1" x14ac:dyDescent="0.3">
      <c r="A42" s="81" t="s">
        <v>53</v>
      </c>
      <c r="B42" s="82"/>
      <c r="C42" s="82"/>
      <c r="D42" s="82"/>
      <c r="E42" s="82"/>
      <c r="F42" s="82"/>
      <c r="G42" s="82"/>
    </row>
    <row r="44" spans="1:7" x14ac:dyDescent="0.25">
      <c r="C44" s="1" t="s">
        <v>54</v>
      </c>
    </row>
    <row r="46" spans="1:7" x14ac:dyDescent="0.25">
      <c r="B46" s="1" t="s">
        <v>55</v>
      </c>
      <c r="C46" s="1" t="s">
        <v>63</v>
      </c>
      <c r="F46" s="38"/>
    </row>
    <row r="48" spans="1:7" x14ac:dyDescent="0.25">
      <c r="B48" s="1" t="s">
        <v>56</v>
      </c>
      <c r="C48" s="62" t="s">
        <v>60</v>
      </c>
      <c r="F48" s="38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78740157480314965" right="0.11811023622047245" top="0.15748031496062992" bottom="0.15748031496062992" header="0.15748031496062992" footer="0.15748031496062992"/>
  <pageSetup paperSize="9" scale="50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="70" zoomScaleNormal="100" zoomScaleSheetLayoutView="70" workbookViewId="0">
      <selection activeCell="A40" sqref="A40:G40"/>
    </sheetView>
  </sheetViews>
  <sheetFormatPr defaultRowHeight="15.75" x14ac:dyDescent="0.25"/>
  <cols>
    <col min="1" max="1" width="11.140625" style="1" customWidth="1"/>
    <col min="2" max="2" width="57.28515625" style="1" customWidth="1"/>
    <col min="3" max="3" width="25.28515625" style="1" customWidth="1"/>
    <col min="4" max="4" width="14.7109375" style="1" customWidth="1"/>
    <col min="5" max="5" width="12.42578125" style="1" customWidth="1"/>
    <col min="6" max="6" width="26.85546875" style="16" customWidth="1"/>
    <col min="7" max="7" width="29.140625" style="1" customWidth="1"/>
    <col min="8" max="162" width="9.140625" style="1"/>
    <col min="163" max="163" width="5.85546875" style="1" customWidth="1"/>
    <col min="164" max="164" width="8.140625" style="1" customWidth="1"/>
    <col min="165" max="165" width="48" style="1" customWidth="1"/>
    <col min="166" max="166" width="22.5703125" style="1" customWidth="1"/>
    <col min="167" max="167" width="14.7109375" style="1" customWidth="1"/>
    <col min="168" max="168" width="12.42578125" style="1" customWidth="1"/>
    <col min="169" max="169" width="23.7109375" style="1" customWidth="1"/>
    <col min="170" max="171" width="15.5703125" style="1" customWidth="1"/>
    <col min="172" max="418" width="9.140625" style="1"/>
    <col min="419" max="419" width="5.85546875" style="1" customWidth="1"/>
    <col min="420" max="420" width="8.140625" style="1" customWidth="1"/>
    <col min="421" max="421" width="48" style="1" customWidth="1"/>
    <col min="422" max="422" width="22.5703125" style="1" customWidth="1"/>
    <col min="423" max="423" width="14.7109375" style="1" customWidth="1"/>
    <col min="424" max="424" width="12.42578125" style="1" customWidth="1"/>
    <col min="425" max="425" width="23.7109375" style="1" customWidth="1"/>
    <col min="426" max="427" width="15.5703125" style="1" customWidth="1"/>
    <col min="428" max="674" width="9.140625" style="1"/>
    <col min="675" max="675" width="5.85546875" style="1" customWidth="1"/>
    <col min="676" max="676" width="8.140625" style="1" customWidth="1"/>
    <col min="677" max="677" width="48" style="1" customWidth="1"/>
    <col min="678" max="678" width="22.5703125" style="1" customWidth="1"/>
    <col min="679" max="679" width="14.7109375" style="1" customWidth="1"/>
    <col min="680" max="680" width="12.42578125" style="1" customWidth="1"/>
    <col min="681" max="681" width="23.7109375" style="1" customWidth="1"/>
    <col min="682" max="683" width="15.5703125" style="1" customWidth="1"/>
    <col min="684" max="930" width="9.140625" style="1"/>
    <col min="931" max="931" width="5.85546875" style="1" customWidth="1"/>
    <col min="932" max="932" width="8.140625" style="1" customWidth="1"/>
    <col min="933" max="933" width="48" style="1" customWidth="1"/>
    <col min="934" max="934" width="22.5703125" style="1" customWidth="1"/>
    <col min="935" max="935" width="14.7109375" style="1" customWidth="1"/>
    <col min="936" max="936" width="12.42578125" style="1" customWidth="1"/>
    <col min="937" max="937" width="23.7109375" style="1" customWidth="1"/>
    <col min="938" max="939" width="15.5703125" style="1" customWidth="1"/>
    <col min="940" max="1186" width="9.140625" style="1"/>
    <col min="1187" max="1187" width="5.85546875" style="1" customWidth="1"/>
    <col min="1188" max="1188" width="8.140625" style="1" customWidth="1"/>
    <col min="1189" max="1189" width="48" style="1" customWidth="1"/>
    <col min="1190" max="1190" width="22.5703125" style="1" customWidth="1"/>
    <col min="1191" max="1191" width="14.7109375" style="1" customWidth="1"/>
    <col min="1192" max="1192" width="12.42578125" style="1" customWidth="1"/>
    <col min="1193" max="1193" width="23.7109375" style="1" customWidth="1"/>
    <col min="1194" max="1195" width="15.5703125" style="1" customWidth="1"/>
    <col min="1196" max="1442" width="9.140625" style="1"/>
    <col min="1443" max="1443" width="5.85546875" style="1" customWidth="1"/>
    <col min="1444" max="1444" width="8.140625" style="1" customWidth="1"/>
    <col min="1445" max="1445" width="48" style="1" customWidth="1"/>
    <col min="1446" max="1446" width="22.5703125" style="1" customWidth="1"/>
    <col min="1447" max="1447" width="14.7109375" style="1" customWidth="1"/>
    <col min="1448" max="1448" width="12.42578125" style="1" customWidth="1"/>
    <col min="1449" max="1449" width="23.7109375" style="1" customWidth="1"/>
    <col min="1450" max="1451" width="15.5703125" style="1" customWidth="1"/>
    <col min="1452" max="1698" width="9.140625" style="1"/>
    <col min="1699" max="1699" width="5.85546875" style="1" customWidth="1"/>
    <col min="1700" max="1700" width="8.140625" style="1" customWidth="1"/>
    <col min="1701" max="1701" width="48" style="1" customWidth="1"/>
    <col min="1702" max="1702" width="22.5703125" style="1" customWidth="1"/>
    <col min="1703" max="1703" width="14.7109375" style="1" customWidth="1"/>
    <col min="1704" max="1704" width="12.42578125" style="1" customWidth="1"/>
    <col min="1705" max="1705" width="23.7109375" style="1" customWidth="1"/>
    <col min="1706" max="1707" width="15.5703125" style="1" customWidth="1"/>
    <col min="1708" max="1954" width="9.140625" style="1"/>
    <col min="1955" max="1955" width="5.85546875" style="1" customWidth="1"/>
    <col min="1956" max="1956" width="8.140625" style="1" customWidth="1"/>
    <col min="1957" max="1957" width="48" style="1" customWidth="1"/>
    <col min="1958" max="1958" width="22.5703125" style="1" customWidth="1"/>
    <col min="1959" max="1959" width="14.7109375" style="1" customWidth="1"/>
    <col min="1960" max="1960" width="12.42578125" style="1" customWidth="1"/>
    <col min="1961" max="1961" width="23.7109375" style="1" customWidth="1"/>
    <col min="1962" max="1963" width="15.5703125" style="1" customWidth="1"/>
    <col min="1964" max="2210" width="9.140625" style="1"/>
    <col min="2211" max="2211" width="5.85546875" style="1" customWidth="1"/>
    <col min="2212" max="2212" width="8.140625" style="1" customWidth="1"/>
    <col min="2213" max="2213" width="48" style="1" customWidth="1"/>
    <col min="2214" max="2214" width="22.5703125" style="1" customWidth="1"/>
    <col min="2215" max="2215" width="14.7109375" style="1" customWidth="1"/>
    <col min="2216" max="2216" width="12.42578125" style="1" customWidth="1"/>
    <col min="2217" max="2217" width="23.7109375" style="1" customWidth="1"/>
    <col min="2218" max="2219" width="15.5703125" style="1" customWidth="1"/>
    <col min="2220" max="2466" width="9.140625" style="1"/>
    <col min="2467" max="2467" width="5.85546875" style="1" customWidth="1"/>
    <col min="2468" max="2468" width="8.140625" style="1" customWidth="1"/>
    <col min="2469" max="2469" width="48" style="1" customWidth="1"/>
    <col min="2470" max="2470" width="22.5703125" style="1" customWidth="1"/>
    <col min="2471" max="2471" width="14.7109375" style="1" customWidth="1"/>
    <col min="2472" max="2472" width="12.42578125" style="1" customWidth="1"/>
    <col min="2473" max="2473" width="23.7109375" style="1" customWidth="1"/>
    <col min="2474" max="2475" width="15.5703125" style="1" customWidth="1"/>
    <col min="2476" max="2722" width="9.140625" style="1"/>
    <col min="2723" max="2723" width="5.85546875" style="1" customWidth="1"/>
    <col min="2724" max="2724" width="8.140625" style="1" customWidth="1"/>
    <col min="2725" max="2725" width="48" style="1" customWidth="1"/>
    <col min="2726" max="2726" width="22.5703125" style="1" customWidth="1"/>
    <col min="2727" max="2727" width="14.7109375" style="1" customWidth="1"/>
    <col min="2728" max="2728" width="12.42578125" style="1" customWidth="1"/>
    <col min="2729" max="2729" width="23.7109375" style="1" customWidth="1"/>
    <col min="2730" max="2731" width="15.5703125" style="1" customWidth="1"/>
    <col min="2732" max="2978" width="9.140625" style="1"/>
    <col min="2979" max="2979" width="5.85546875" style="1" customWidth="1"/>
    <col min="2980" max="2980" width="8.140625" style="1" customWidth="1"/>
    <col min="2981" max="2981" width="48" style="1" customWidth="1"/>
    <col min="2982" max="2982" width="22.5703125" style="1" customWidth="1"/>
    <col min="2983" max="2983" width="14.7109375" style="1" customWidth="1"/>
    <col min="2984" max="2984" width="12.42578125" style="1" customWidth="1"/>
    <col min="2985" max="2985" width="23.7109375" style="1" customWidth="1"/>
    <col min="2986" max="2987" width="15.5703125" style="1" customWidth="1"/>
    <col min="2988" max="3234" width="9.140625" style="1"/>
    <col min="3235" max="3235" width="5.85546875" style="1" customWidth="1"/>
    <col min="3236" max="3236" width="8.140625" style="1" customWidth="1"/>
    <col min="3237" max="3237" width="48" style="1" customWidth="1"/>
    <col min="3238" max="3238" width="22.5703125" style="1" customWidth="1"/>
    <col min="3239" max="3239" width="14.7109375" style="1" customWidth="1"/>
    <col min="3240" max="3240" width="12.42578125" style="1" customWidth="1"/>
    <col min="3241" max="3241" width="23.7109375" style="1" customWidth="1"/>
    <col min="3242" max="3243" width="15.5703125" style="1" customWidth="1"/>
    <col min="3244" max="3490" width="9.140625" style="1"/>
    <col min="3491" max="3491" width="5.85546875" style="1" customWidth="1"/>
    <col min="3492" max="3492" width="8.140625" style="1" customWidth="1"/>
    <col min="3493" max="3493" width="48" style="1" customWidth="1"/>
    <col min="3494" max="3494" width="22.5703125" style="1" customWidth="1"/>
    <col min="3495" max="3495" width="14.7109375" style="1" customWidth="1"/>
    <col min="3496" max="3496" width="12.42578125" style="1" customWidth="1"/>
    <col min="3497" max="3497" width="23.7109375" style="1" customWidth="1"/>
    <col min="3498" max="3499" width="15.5703125" style="1" customWidth="1"/>
    <col min="3500" max="3746" width="9.140625" style="1"/>
    <col min="3747" max="3747" width="5.85546875" style="1" customWidth="1"/>
    <col min="3748" max="3748" width="8.140625" style="1" customWidth="1"/>
    <col min="3749" max="3749" width="48" style="1" customWidth="1"/>
    <col min="3750" max="3750" width="22.5703125" style="1" customWidth="1"/>
    <col min="3751" max="3751" width="14.7109375" style="1" customWidth="1"/>
    <col min="3752" max="3752" width="12.42578125" style="1" customWidth="1"/>
    <col min="3753" max="3753" width="23.7109375" style="1" customWidth="1"/>
    <col min="3754" max="3755" width="15.5703125" style="1" customWidth="1"/>
    <col min="3756" max="4002" width="9.140625" style="1"/>
    <col min="4003" max="4003" width="5.85546875" style="1" customWidth="1"/>
    <col min="4004" max="4004" width="8.140625" style="1" customWidth="1"/>
    <col min="4005" max="4005" width="48" style="1" customWidth="1"/>
    <col min="4006" max="4006" width="22.5703125" style="1" customWidth="1"/>
    <col min="4007" max="4007" width="14.7109375" style="1" customWidth="1"/>
    <col min="4008" max="4008" width="12.42578125" style="1" customWidth="1"/>
    <col min="4009" max="4009" width="23.7109375" style="1" customWidth="1"/>
    <col min="4010" max="4011" width="15.5703125" style="1" customWidth="1"/>
    <col min="4012" max="4258" width="9.140625" style="1"/>
    <col min="4259" max="4259" width="5.85546875" style="1" customWidth="1"/>
    <col min="4260" max="4260" width="8.140625" style="1" customWidth="1"/>
    <col min="4261" max="4261" width="48" style="1" customWidth="1"/>
    <col min="4262" max="4262" width="22.5703125" style="1" customWidth="1"/>
    <col min="4263" max="4263" width="14.7109375" style="1" customWidth="1"/>
    <col min="4264" max="4264" width="12.42578125" style="1" customWidth="1"/>
    <col min="4265" max="4265" width="23.7109375" style="1" customWidth="1"/>
    <col min="4266" max="4267" width="15.5703125" style="1" customWidth="1"/>
    <col min="4268" max="4514" width="9.140625" style="1"/>
    <col min="4515" max="4515" width="5.85546875" style="1" customWidth="1"/>
    <col min="4516" max="4516" width="8.140625" style="1" customWidth="1"/>
    <col min="4517" max="4517" width="48" style="1" customWidth="1"/>
    <col min="4518" max="4518" width="22.5703125" style="1" customWidth="1"/>
    <col min="4519" max="4519" width="14.7109375" style="1" customWidth="1"/>
    <col min="4520" max="4520" width="12.42578125" style="1" customWidth="1"/>
    <col min="4521" max="4521" width="23.7109375" style="1" customWidth="1"/>
    <col min="4522" max="4523" width="15.5703125" style="1" customWidth="1"/>
    <col min="4524" max="4770" width="9.140625" style="1"/>
    <col min="4771" max="4771" width="5.85546875" style="1" customWidth="1"/>
    <col min="4772" max="4772" width="8.140625" style="1" customWidth="1"/>
    <col min="4773" max="4773" width="48" style="1" customWidth="1"/>
    <col min="4774" max="4774" width="22.5703125" style="1" customWidth="1"/>
    <col min="4775" max="4775" width="14.7109375" style="1" customWidth="1"/>
    <col min="4776" max="4776" width="12.42578125" style="1" customWidth="1"/>
    <col min="4777" max="4777" width="23.7109375" style="1" customWidth="1"/>
    <col min="4778" max="4779" width="15.5703125" style="1" customWidth="1"/>
    <col min="4780" max="5026" width="9.140625" style="1"/>
    <col min="5027" max="5027" width="5.85546875" style="1" customWidth="1"/>
    <col min="5028" max="5028" width="8.140625" style="1" customWidth="1"/>
    <col min="5029" max="5029" width="48" style="1" customWidth="1"/>
    <col min="5030" max="5030" width="22.5703125" style="1" customWidth="1"/>
    <col min="5031" max="5031" width="14.7109375" style="1" customWidth="1"/>
    <col min="5032" max="5032" width="12.42578125" style="1" customWidth="1"/>
    <col min="5033" max="5033" width="23.7109375" style="1" customWidth="1"/>
    <col min="5034" max="5035" width="15.5703125" style="1" customWidth="1"/>
    <col min="5036" max="5282" width="9.140625" style="1"/>
    <col min="5283" max="5283" width="5.85546875" style="1" customWidth="1"/>
    <col min="5284" max="5284" width="8.140625" style="1" customWidth="1"/>
    <col min="5285" max="5285" width="48" style="1" customWidth="1"/>
    <col min="5286" max="5286" width="22.5703125" style="1" customWidth="1"/>
    <col min="5287" max="5287" width="14.7109375" style="1" customWidth="1"/>
    <col min="5288" max="5288" width="12.42578125" style="1" customWidth="1"/>
    <col min="5289" max="5289" width="23.7109375" style="1" customWidth="1"/>
    <col min="5290" max="5291" width="15.5703125" style="1" customWidth="1"/>
    <col min="5292" max="5538" width="9.140625" style="1"/>
    <col min="5539" max="5539" width="5.85546875" style="1" customWidth="1"/>
    <col min="5540" max="5540" width="8.140625" style="1" customWidth="1"/>
    <col min="5541" max="5541" width="48" style="1" customWidth="1"/>
    <col min="5542" max="5542" width="22.5703125" style="1" customWidth="1"/>
    <col min="5543" max="5543" width="14.7109375" style="1" customWidth="1"/>
    <col min="5544" max="5544" width="12.42578125" style="1" customWidth="1"/>
    <col min="5545" max="5545" width="23.7109375" style="1" customWidth="1"/>
    <col min="5546" max="5547" width="15.5703125" style="1" customWidth="1"/>
    <col min="5548" max="5794" width="9.140625" style="1"/>
    <col min="5795" max="5795" width="5.85546875" style="1" customWidth="1"/>
    <col min="5796" max="5796" width="8.140625" style="1" customWidth="1"/>
    <col min="5797" max="5797" width="48" style="1" customWidth="1"/>
    <col min="5798" max="5798" width="22.5703125" style="1" customWidth="1"/>
    <col min="5799" max="5799" width="14.7109375" style="1" customWidth="1"/>
    <col min="5800" max="5800" width="12.42578125" style="1" customWidth="1"/>
    <col min="5801" max="5801" width="23.7109375" style="1" customWidth="1"/>
    <col min="5802" max="5803" width="15.5703125" style="1" customWidth="1"/>
    <col min="5804" max="6050" width="9.140625" style="1"/>
    <col min="6051" max="6051" width="5.85546875" style="1" customWidth="1"/>
    <col min="6052" max="6052" width="8.140625" style="1" customWidth="1"/>
    <col min="6053" max="6053" width="48" style="1" customWidth="1"/>
    <col min="6054" max="6054" width="22.5703125" style="1" customWidth="1"/>
    <col min="6055" max="6055" width="14.7109375" style="1" customWidth="1"/>
    <col min="6056" max="6056" width="12.42578125" style="1" customWidth="1"/>
    <col min="6057" max="6057" width="23.7109375" style="1" customWidth="1"/>
    <col min="6058" max="6059" width="15.5703125" style="1" customWidth="1"/>
    <col min="6060" max="6306" width="9.140625" style="1"/>
    <col min="6307" max="6307" width="5.85546875" style="1" customWidth="1"/>
    <col min="6308" max="6308" width="8.140625" style="1" customWidth="1"/>
    <col min="6309" max="6309" width="48" style="1" customWidth="1"/>
    <col min="6310" max="6310" width="22.5703125" style="1" customWidth="1"/>
    <col min="6311" max="6311" width="14.7109375" style="1" customWidth="1"/>
    <col min="6312" max="6312" width="12.42578125" style="1" customWidth="1"/>
    <col min="6313" max="6313" width="23.7109375" style="1" customWidth="1"/>
    <col min="6314" max="6315" width="15.5703125" style="1" customWidth="1"/>
    <col min="6316" max="6562" width="9.140625" style="1"/>
    <col min="6563" max="6563" width="5.85546875" style="1" customWidth="1"/>
    <col min="6564" max="6564" width="8.140625" style="1" customWidth="1"/>
    <col min="6565" max="6565" width="48" style="1" customWidth="1"/>
    <col min="6566" max="6566" width="22.5703125" style="1" customWidth="1"/>
    <col min="6567" max="6567" width="14.7109375" style="1" customWidth="1"/>
    <col min="6568" max="6568" width="12.42578125" style="1" customWidth="1"/>
    <col min="6569" max="6569" width="23.7109375" style="1" customWidth="1"/>
    <col min="6570" max="6571" width="15.5703125" style="1" customWidth="1"/>
    <col min="6572" max="6818" width="9.140625" style="1"/>
    <col min="6819" max="6819" width="5.85546875" style="1" customWidth="1"/>
    <col min="6820" max="6820" width="8.140625" style="1" customWidth="1"/>
    <col min="6821" max="6821" width="48" style="1" customWidth="1"/>
    <col min="6822" max="6822" width="22.5703125" style="1" customWidth="1"/>
    <col min="6823" max="6823" width="14.7109375" style="1" customWidth="1"/>
    <col min="6824" max="6824" width="12.42578125" style="1" customWidth="1"/>
    <col min="6825" max="6825" width="23.7109375" style="1" customWidth="1"/>
    <col min="6826" max="6827" width="15.5703125" style="1" customWidth="1"/>
    <col min="6828" max="7074" width="9.140625" style="1"/>
    <col min="7075" max="7075" width="5.85546875" style="1" customWidth="1"/>
    <col min="7076" max="7076" width="8.140625" style="1" customWidth="1"/>
    <col min="7077" max="7077" width="48" style="1" customWidth="1"/>
    <col min="7078" max="7078" width="22.5703125" style="1" customWidth="1"/>
    <col min="7079" max="7079" width="14.7109375" style="1" customWidth="1"/>
    <col min="7080" max="7080" width="12.42578125" style="1" customWidth="1"/>
    <col min="7081" max="7081" width="23.7109375" style="1" customWidth="1"/>
    <col min="7082" max="7083" width="15.5703125" style="1" customWidth="1"/>
    <col min="7084" max="7330" width="9.140625" style="1"/>
    <col min="7331" max="7331" width="5.85546875" style="1" customWidth="1"/>
    <col min="7332" max="7332" width="8.140625" style="1" customWidth="1"/>
    <col min="7333" max="7333" width="48" style="1" customWidth="1"/>
    <col min="7334" max="7334" width="22.5703125" style="1" customWidth="1"/>
    <col min="7335" max="7335" width="14.7109375" style="1" customWidth="1"/>
    <col min="7336" max="7336" width="12.42578125" style="1" customWidth="1"/>
    <col min="7337" max="7337" width="23.7109375" style="1" customWidth="1"/>
    <col min="7338" max="7339" width="15.5703125" style="1" customWidth="1"/>
    <col min="7340" max="7586" width="9.140625" style="1"/>
    <col min="7587" max="7587" width="5.85546875" style="1" customWidth="1"/>
    <col min="7588" max="7588" width="8.140625" style="1" customWidth="1"/>
    <col min="7589" max="7589" width="48" style="1" customWidth="1"/>
    <col min="7590" max="7590" width="22.5703125" style="1" customWidth="1"/>
    <col min="7591" max="7591" width="14.7109375" style="1" customWidth="1"/>
    <col min="7592" max="7592" width="12.42578125" style="1" customWidth="1"/>
    <col min="7593" max="7593" width="23.7109375" style="1" customWidth="1"/>
    <col min="7594" max="7595" width="15.5703125" style="1" customWidth="1"/>
    <col min="7596" max="7842" width="9.140625" style="1"/>
    <col min="7843" max="7843" width="5.85546875" style="1" customWidth="1"/>
    <col min="7844" max="7844" width="8.140625" style="1" customWidth="1"/>
    <col min="7845" max="7845" width="48" style="1" customWidth="1"/>
    <col min="7846" max="7846" width="22.5703125" style="1" customWidth="1"/>
    <col min="7847" max="7847" width="14.7109375" style="1" customWidth="1"/>
    <col min="7848" max="7848" width="12.42578125" style="1" customWidth="1"/>
    <col min="7849" max="7849" width="23.7109375" style="1" customWidth="1"/>
    <col min="7850" max="7851" width="15.5703125" style="1" customWidth="1"/>
    <col min="7852" max="8098" width="9.140625" style="1"/>
    <col min="8099" max="8099" width="5.85546875" style="1" customWidth="1"/>
    <col min="8100" max="8100" width="8.140625" style="1" customWidth="1"/>
    <col min="8101" max="8101" width="48" style="1" customWidth="1"/>
    <col min="8102" max="8102" width="22.5703125" style="1" customWidth="1"/>
    <col min="8103" max="8103" width="14.7109375" style="1" customWidth="1"/>
    <col min="8104" max="8104" width="12.42578125" style="1" customWidth="1"/>
    <col min="8105" max="8105" width="23.7109375" style="1" customWidth="1"/>
    <col min="8106" max="8107" width="15.5703125" style="1" customWidth="1"/>
    <col min="8108" max="8354" width="9.140625" style="1"/>
    <col min="8355" max="8355" width="5.85546875" style="1" customWidth="1"/>
    <col min="8356" max="8356" width="8.140625" style="1" customWidth="1"/>
    <col min="8357" max="8357" width="48" style="1" customWidth="1"/>
    <col min="8358" max="8358" width="22.5703125" style="1" customWidth="1"/>
    <col min="8359" max="8359" width="14.7109375" style="1" customWidth="1"/>
    <col min="8360" max="8360" width="12.42578125" style="1" customWidth="1"/>
    <col min="8361" max="8361" width="23.7109375" style="1" customWidth="1"/>
    <col min="8362" max="8363" width="15.5703125" style="1" customWidth="1"/>
    <col min="8364" max="8610" width="9.140625" style="1"/>
    <col min="8611" max="8611" width="5.85546875" style="1" customWidth="1"/>
    <col min="8612" max="8612" width="8.140625" style="1" customWidth="1"/>
    <col min="8613" max="8613" width="48" style="1" customWidth="1"/>
    <col min="8614" max="8614" width="22.5703125" style="1" customWidth="1"/>
    <col min="8615" max="8615" width="14.7109375" style="1" customWidth="1"/>
    <col min="8616" max="8616" width="12.42578125" style="1" customWidth="1"/>
    <col min="8617" max="8617" width="23.7109375" style="1" customWidth="1"/>
    <col min="8618" max="8619" width="15.5703125" style="1" customWidth="1"/>
    <col min="8620" max="8866" width="9.140625" style="1"/>
    <col min="8867" max="8867" width="5.85546875" style="1" customWidth="1"/>
    <col min="8868" max="8868" width="8.140625" style="1" customWidth="1"/>
    <col min="8869" max="8869" width="48" style="1" customWidth="1"/>
    <col min="8870" max="8870" width="22.5703125" style="1" customWidth="1"/>
    <col min="8871" max="8871" width="14.7109375" style="1" customWidth="1"/>
    <col min="8872" max="8872" width="12.42578125" style="1" customWidth="1"/>
    <col min="8873" max="8873" width="23.7109375" style="1" customWidth="1"/>
    <col min="8874" max="8875" width="15.5703125" style="1" customWidth="1"/>
    <col min="8876" max="9122" width="9.140625" style="1"/>
    <col min="9123" max="9123" width="5.85546875" style="1" customWidth="1"/>
    <col min="9124" max="9124" width="8.140625" style="1" customWidth="1"/>
    <col min="9125" max="9125" width="48" style="1" customWidth="1"/>
    <col min="9126" max="9126" width="22.5703125" style="1" customWidth="1"/>
    <col min="9127" max="9127" width="14.7109375" style="1" customWidth="1"/>
    <col min="9128" max="9128" width="12.42578125" style="1" customWidth="1"/>
    <col min="9129" max="9129" width="23.7109375" style="1" customWidth="1"/>
    <col min="9130" max="9131" width="15.5703125" style="1" customWidth="1"/>
    <col min="9132" max="9378" width="9.140625" style="1"/>
    <col min="9379" max="9379" width="5.85546875" style="1" customWidth="1"/>
    <col min="9380" max="9380" width="8.140625" style="1" customWidth="1"/>
    <col min="9381" max="9381" width="48" style="1" customWidth="1"/>
    <col min="9382" max="9382" width="22.5703125" style="1" customWidth="1"/>
    <col min="9383" max="9383" width="14.7109375" style="1" customWidth="1"/>
    <col min="9384" max="9384" width="12.42578125" style="1" customWidth="1"/>
    <col min="9385" max="9385" width="23.7109375" style="1" customWidth="1"/>
    <col min="9386" max="9387" width="15.5703125" style="1" customWidth="1"/>
    <col min="9388" max="9634" width="9.140625" style="1"/>
    <col min="9635" max="9635" width="5.85546875" style="1" customWidth="1"/>
    <col min="9636" max="9636" width="8.140625" style="1" customWidth="1"/>
    <col min="9637" max="9637" width="48" style="1" customWidth="1"/>
    <col min="9638" max="9638" width="22.5703125" style="1" customWidth="1"/>
    <col min="9639" max="9639" width="14.7109375" style="1" customWidth="1"/>
    <col min="9640" max="9640" width="12.42578125" style="1" customWidth="1"/>
    <col min="9641" max="9641" width="23.7109375" style="1" customWidth="1"/>
    <col min="9642" max="9643" width="15.5703125" style="1" customWidth="1"/>
    <col min="9644" max="9890" width="9.140625" style="1"/>
    <col min="9891" max="9891" width="5.85546875" style="1" customWidth="1"/>
    <col min="9892" max="9892" width="8.140625" style="1" customWidth="1"/>
    <col min="9893" max="9893" width="48" style="1" customWidth="1"/>
    <col min="9894" max="9894" width="22.5703125" style="1" customWidth="1"/>
    <col min="9895" max="9895" width="14.7109375" style="1" customWidth="1"/>
    <col min="9896" max="9896" width="12.42578125" style="1" customWidth="1"/>
    <col min="9897" max="9897" width="23.7109375" style="1" customWidth="1"/>
    <col min="9898" max="9899" width="15.5703125" style="1" customWidth="1"/>
    <col min="9900" max="10146" width="9.140625" style="1"/>
    <col min="10147" max="10147" width="5.85546875" style="1" customWidth="1"/>
    <col min="10148" max="10148" width="8.140625" style="1" customWidth="1"/>
    <col min="10149" max="10149" width="48" style="1" customWidth="1"/>
    <col min="10150" max="10150" width="22.5703125" style="1" customWidth="1"/>
    <col min="10151" max="10151" width="14.7109375" style="1" customWidth="1"/>
    <col min="10152" max="10152" width="12.42578125" style="1" customWidth="1"/>
    <col min="10153" max="10153" width="23.7109375" style="1" customWidth="1"/>
    <col min="10154" max="10155" width="15.5703125" style="1" customWidth="1"/>
    <col min="10156" max="10402" width="9.140625" style="1"/>
    <col min="10403" max="10403" width="5.85546875" style="1" customWidth="1"/>
    <col min="10404" max="10404" width="8.140625" style="1" customWidth="1"/>
    <col min="10405" max="10405" width="48" style="1" customWidth="1"/>
    <col min="10406" max="10406" width="22.5703125" style="1" customWidth="1"/>
    <col min="10407" max="10407" width="14.7109375" style="1" customWidth="1"/>
    <col min="10408" max="10408" width="12.42578125" style="1" customWidth="1"/>
    <col min="10409" max="10409" width="23.7109375" style="1" customWidth="1"/>
    <col min="10410" max="10411" width="15.5703125" style="1" customWidth="1"/>
    <col min="10412" max="10658" width="9.140625" style="1"/>
    <col min="10659" max="10659" width="5.85546875" style="1" customWidth="1"/>
    <col min="10660" max="10660" width="8.140625" style="1" customWidth="1"/>
    <col min="10661" max="10661" width="48" style="1" customWidth="1"/>
    <col min="10662" max="10662" width="22.5703125" style="1" customWidth="1"/>
    <col min="10663" max="10663" width="14.7109375" style="1" customWidth="1"/>
    <col min="10664" max="10664" width="12.42578125" style="1" customWidth="1"/>
    <col min="10665" max="10665" width="23.7109375" style="1" customWidth="1"/>
    <col min="10666" max="10667" width="15.5703125" style="1" customWidth="1"/>
    <col min="10668" max="10914" width="9.140625" style="1"/>
    <col min="10915" max="10915" width="5.85546875" style="1" customWidth="1"/>
    <col min="10916" max="10916" width="8.140625" style="1" customWidth="1"/>
    <col min="10917" max="10917" width="48" style="1" customWidth="1"/>
    <col min="10918" max="10918" width="22.5703125" style="1" customWidth="1"/>
    <col min="10919" max="10919" width="14.7109375" style="1" customWidth="1"/>
    <col min="10920" max="10920" width="12.42578125" style="1" customWidth="1"/>
    <col min="10921" max="10921" width="23.7109375" style="1" customWidth="1"/>
    <col min="10922" max="10923" width="15.5703125" style="1" customWidth="1"/>
    <col min="10924" max="11170" width="9.140625" style="1"/>
    <col min="11171" max="11171" width="5.85546875" style="1" customWidth="1"/>
    <col min="11172" max="11172" width="8.140625" style="1" customWidth="1"/>
    <col min="11173" max="11173" width="48" style="1" customWidth="1"/>
    <col min="11174" max="11174" width="22.5703125" style="1" customWidth="1"/>
    <col min="11175" max="11175" width="14.7109375" style="1" customWidth="1"/>
    <col min="11176" max="11176" width="12.42578125" style="1" customWidth="1"/>
    <col min="11177" max="11177" width="23.7109375" style="1" customWidth="1"/>
    <col min="11178" max="11179" width="15.5703125" style="1" customWidth="1"/>
    <col min="11180" max="11426" width="9.140625" style="1"/>
    <col min="11427" max="11427" width="5.85546875" style="1" customWidth="1"/>
    <col min="11428" max="11428" width="8.140625" style="1" customWidth="1"/>
    <col min="11429" max="11429" width="48" style="1" customWidth="1"/>
    <col min="11430" max="11430" width="22.5703125" style="1" customWidth="1"/>
    <col min="11431" max="11431" width="14.7109375" style="1" customWidth="1"/>
    <col min="11432" max="11432" width="12.42578125" style="1" customWidth="1"/>
    <col min="11433" max="11433" width="23.7109375" style="1" customWidth="1"/>
    <col min="11434" max="11435" width="15.5703125" style="1" customWidth="1"/>
    <col min="11436" max="11682" width="9.140625" style="1"/>
    <col min="11683" max="11683" width="5.85546875" style="1" customWidth="1"/>
    <col min="11684" max="11684" width="8.140625" style="1" customWidth="1"/>
    <col min="11685" max="11685" width="48" style="1" customWidth="1"/>
    <col min="11686" max="11686" width="22.5703125" style="1" customWidth="1"/>
    <col min="11687" max="11687" width="14.7109375" style="1" customWidth="1"/>
    <col min="11688" max="11688" width="12.42578125" style="1" customWidth="1"/>
    <col min="11689" max="11689" width="23.7109375" style="1" customWidth="1"/>
    <col min="11690" max="11691" width="15.5703125" style="1" customWidth="1"/>
    <col min="11692" max="11938" width="9.140625" style="1"/>
    <col min="11939" max="11939" width="5.85546875" style="1" customWidth="1"/>
    <col min="11940" max="11940" width="8.140625" style="1" customWidth="1"/>
    <col min="11941" max="11941" width="48" style="1" customWidth="1"/>
    <col min="11942" max="11942" width="22.5703125" style="1" customWidth="1"/>
    <col min="11943" max="11943" width="14.7109375" style="1" customWidth="1"/>
    <col min="11944" max="11944" width="12.42578125" style="1" customWidth="1"/>
    <col min="11945" max="11945" width="23.7109375" style="1" customWidth="1"/>
    <col min="11946" max="11947" width="15.5703125" style="1" customWidth="1"/>
    <col min="11948" max="12194" width="9.140625" style="1"/>
    <col min="12195" max="12195" width="5.85546875" style="1" customWidth="1"/>
    <col min="12196" max="12196" width="8.140625" style="1" customWidth="1"/>
    <col min="12197" max="12197" width="48" style="1" customWidth="1"/>
    <col min="12198" max="12198" width="22.5703125" style="1" customWidth="1"/>
    <col min="12199" max="12199" width="14.7109375" style="1" customWidth="1"/>
    <col min="12200" max="12200" width="12.42578125" style="1" customWidth="1"/>
    <col min="12201" max="12201" width="23.7109375" style="1" customWidth="1"/>
    <col min="12202" max="12203" width="15.5703125" style="1" customWidth="1"/>
    <col min="12204" max="12450" width="9.140625" style="1"/>
    <col min="12451" max="12451" width="5.85546875" style="1" customWidth="1"/>
    <col min="12452" max="12452" width="8.140625" style="1" customWidth="1"/>
    <col min="12453" max="12453" width="48" style="1" customWidth="1"/>
    <col min="12454" max="12454" width="22.5703125" style="1" customWidth="1"/>
    <col min="12455" max="12455" width="14.7109375" style="1" customWidth="1"/>
    <col min="12456" max="12456" width="12.42578125" style="1" customWidth="1"/>
    <col min="12457" max="12457" width="23.7109375" style="1" customWidth="1"/>
    <col min="12458" max="12459" width="15.5703125" style="1" customWidth="1"/>
    <col min="12460" max="12706" width="9.140625" style="1"/>
    <col min="12707" max="12707" width="5.85546875" style="1" customWidth="1"/>
    <col min="12708" max="12708" width="8.140625" style="1" customWidth="1"/>
    <col min="12709" max="12709" width="48" style="1" customWidth="1"/>
    <col min="12710" max="12710" width="22.5703125" style="1" customWidth="1"/>
    <col min="12711" max="12711" width="14.7109375" style="1" customWidth="1"/>
    <col min="12712" max="12712" width="12.42578125" style="1" customWidth="1"/>
    <col min="12713" max="12713" width="23.7109375" style="1" customWidth="1"/>
    <col min="12714" max="12715" width="15.5703125" style="1" customWidth="1"/>
    <col min="12716" max="12962" width="9.140625" style="1"/>
    <col min="12963" max="12963" width="5.85546875" style="1" customWidth="1"/>
    <col min="12964" max="12964" width="8.140625" style="1" customWidth="1"/>
    <col min="12965" max="12965" width="48" style="1" customWidth="1"/>
    <col min="12966" max="12966" width="22.5703125" style="1" customWidth="1"/>
    <col min="12967" max="12967" width="14.7109375" style="1" customWidth="1"/>
    <col min="12968" max="12968" width="12.42578125" style="1" customWidth="1"/>
    <col min="12969" max="12969" width="23.7109375" style="1" customWidth="1"/>
    <col min="12970" max="12971" width="15.5703125" style="1" customWidth="1"/>
    <col min="12972" max="13218" width="9.140625" style="1"/>
    <col min="13219" max="13219" width="5.85546875" style="1" customWidth="1"/>
    <col min="13220" max="13220" width="8.140625" style="1" customWidth="1"/>
    <col min="13221" max="13221" width="48" style="1" customWidth="1"/>
    <col min="13222" max="13222" width="22.5703125" style="1" customWidth="1"/>
    <col min="13223" max="13223" width="14.7109375" style="1" customWidth="1"/>
    <col min="13224" max="13224" width="12.42578125" style="1" customWidth="1"/>
    <col min="13225" max="13225" width="23.7109375" style="1" customWidth="1"/>
    <col min="13226" max="13227" width="15.5703125" style="1" customWidth="1"/>
    <col min="13228" max="13474" width="9.140625" style="1"/>
    <col min="13475" max="13475" width="5.85546875" style="1" customWidth="1"/>
    <col min="13476" max="13476" width="8.140625" style="1" customWidth="1"/>
    <col min="13477" max="13477" width="48" style="1" customWidth="1"/>
    <col min="13478" max="13478" width="22.5703125" style="1" customWidth="1"/>
    <col min="13479" max="13479" width="14.7109375" style="1" customWidth="1"/>
    <col min="13480" max="13480" width="12.42578125" style="1" customWidth="1"/>
    <col min="13481" max="13481" width="23.7109375" style="1" customWidth="1"/>
    <col min="13482" max="13483" width="15.5703125" style="1" customWidth="1"/>
    <col min="13484" max="13730" width="9.140625" style="1"/>
    <col min="13731" max="13731" width="5.85546875" style="1" customWidth="1"/>
    <col min="13732" max="13732" width="8.140625" style="1" customWidth="1"/>
    <col min="13733" max="13733" width="48" style="1" customWidth="1"/>
    <col min="13734" max="13734" width="22.5703125" style="1" customWidth="1"/>
    <col min="13735" max="13735" width="14.7109375" style="1" customWidth="1"/>
    <col min="13736" max="13736" width="12.42578125" style="1" customWidth="1"/>
    <col min="13737" max="13737" width="23.7109375" style="1" customWidth="1"/>
    <col min="13738" max="13739" width="15.5703125" style="1" customWidth="1"/>
    <col min="13740" max="13986" width="9.140625" style="1"/>
    <col min="13987" max="13987" width="5.85546875" style="1" customWidth="1"/>
    <col min="13988" max="13988" width="8.140625" style="1" customWidth="1"/>
    <col min="13989" max="13989" width="48" style="1" customWidth="1"/>
    <col min="13990" max="13990" width="22.5703125" style="1" customWidth="1"/>
    <col min="13991" max="13991" width="14.7109375" style="1" customWidth="1"/>
    <col min="13992" max="13992" width="12.42578125" style="1" customWidth="1"/>
    <col min="13993" max="13993" width="23.7109375" style="1" customWidth="1"/>
    <col min="13994" max="13995" width="15.5703125" style="1" customWidth="1"/>
    <col min="13996" max="14242" width="9.140625" style="1"/>
    <col min="14243" max="14243" width="5.85546875" style="1" customWidth="1"/>
    <col min="14244" max="14244" width="8.140625" style="1" customWidth="1"/>
    <col min="14245" max="14245" width="48" style="1" customWidth="1"/>
    <col min="14246" max="14246" width="22.5703125" style="1" customWidth="1"/>
    <col min="14247" max="14247" width="14.7109375" style="1" customWidth="1"/>
    <col min="14248" max="14248" width="12.42578125" style="1" customWidth="1"/>
    <col min="14249" max="14249" width="23.7109375" style="1" customWidth="1"/>
    <col min="14250" max="14251" width="15.5703125" style="1" customWidth="1"/>
    <col min="14252" max="14498" width="9.140625" style="1"/>
    <col min="14499" max="14499" width="5.85546875" style="1" customWidth="1"/>
    <col min="14500" max="14500" width="8.140625" style="1" customWidth="1"/>
    <col min="14501" max="14501" width="48" style="1" customWidth="1"/>
    <col min="14502" max="14502" width="22.5703125" style="1" customWidth="1"/>
    <col min="14503" max="14503" width="14.7109375" style="1" customWidth="1"/>
    <col min="14504" max="14504" width="12.42578125" style="1" customWidth="1"/>
    <col min="14505" max="14505" width="23.7109375" style="1" customWidth="1"/>
    <col min="14506" max="14507" width="15.5703125" style="1" customWidth="1"/>
    <col min="14508" max="14754" width="9.140625" style="1"/>
    <col min="14755" max="14755" width="5.85546875" style="1" customWidth="1"/>
    <col min="14756" max="14756" width="8.140625" style="1" customWidth="1"/>
    <col min="14757" max="14757" width="48" style="1" customWidth="1"/>
    <col min="14758" max="14758" width="22.5703125" style="1" customWidth="1"/>
    <col min="14759" max="14759" width="14.7109375" style="1" customWidth="1"/>
    <col min="14760" max="14760" width="12.42578125" style="1" customWidth="1"/>
    <col min="14761" max="14761" width="23.7109375" style="1" customWidth="1"/>
    <col min="14762" max="14763" width="15.5703125" style="1" customWidth="1"/>
    <col min="14764" max="15010" width="9.140625" style="1"/>
    <col min="15011" max="15011" width="5.85546875" style="1" customWidth="1"/>
    <col min="15012" max="15012" width="8.140625" style="1" customWidth="1"/>
    <col min="15013" max="15013" width="48" style="1" customWidth="1"/>
    <col min="15014" max="15014" width="22.5703125" style="1" customWidth="1"/>
    <col min="15015" max="15015" width="14.7109375" style="1" customWidth="1"/>
    <col min="15016" max="15016" width="12.42578125" style="1" customWidth="1"/>
    <col min="15017" max="15017" width="23.7109375" style="1" customWidth="1"/>
    <col min="15018" max="15019" width="15.5703125" style="1" customWidth="1"/>
    <col min="15020" max="15266" width="9.140625" style="1"/>
    <col min="15267" max="15267" width="5.85546875" style="1" customWidth="1"/>
    <col min="15268" max="15268" width="8.140625" style="1" customWidth="1"/>
    <col min="15269" max="15269" width="48" style="1" customWidth="1"/>
    <col min="15270" max="15270" width="22.5703125" style="1" customWidth="1"/>
    <col min="15271" max="15271" width="14.7109375" style="1" customWidth="1"/>
    <col min="15272" max="15272" width="12.42578125" style="1" customWidth="1"/>
    <col min="15273" max="15273" width="23.7109375" style="1" customWidth="1"/>
    <col min="15274" max="15275" width="15.5703125" style="1" customWidth="1"/>
    <col min="15276" max="15522" width="9.140625" style="1"/>
    <col min="15523" max="15523" width="5.85546875" style="1" customWidth="1"/>
    <col min="15524" max="15524" width="8.140625" style="1" customWidth="1"/>
    <col min="15525" max="15525" width="48" style="1" customWidth="1"/>
    <col min="15526" max="15526" width="22.5703125" style="1" customWidth="1"/>
    <col min="15527" max="15527" width="14.7109375" style="1" customWidth="1"/>
    <col min="15528" max="15528" width="12.42578125" style="1" customWidth="1"/>
    <col min="15529" max="15529" width="23.7109375" style="1" customWidth="1"/>
    <col min="15530" max="15531" width="15.5703125" style="1" customWidth="1"/>
    <col min="15532" max="15778" width="9.140625" style="1"/>
    <col min="15779" max="15779" width="5.85546875" style="1" customWidth="1"/>
    <col min="15780" max="15780" width="8.140625" style="1" customWidth="1"/>
    <col min="15781" max="15781" width="48" style="1" customWidth="1"/>
    <col min="15782" max="15782" width="22.5703125" style="1" customWidth="1"/>
    <col min="15783" max="15783" width="14.7109375" style="1" customWidth="1"/>
    <col min="15784" max="15784" width="12.42578125" style="1" customWidth="1"/>
    <col min="15785" max="15785" width="23.7109375" style="1" customWidth="1"/>
    <col min="15786" max="15787" width="15.5703125" style="1" customWidth="1"/>
    <col min="15788" max="16034" width="9.140625" style="1"/>
    <col min="16035" max="16035" width="5.85546875" style="1" customWidth="1"/>
    <col min="16036" max="16036" width="8.140625" style="1" customWidth="1"/>
    <col min="16037" max="16037" width="48" style="1" customWidth="1"/>
    <col min="16038" max="16038" width="22.5703125" style="1" customWidth="1"/>
    <col min="16039" max="16039" width="14.7109375" style="1" customWidth="1"/>
    <col min="16040" max="16040" width="12.42578125" style="1" customWidth="1"/>
    <col min="16041" max="16041" width="23.7109375" style="1" customWidth="1"/>
    <col min="16042" max="16043" width="15.5703125" style="1" customWidth="1"/>
    <col min="16044" max="16286" width="9.140625" style="1"/>
    <col min="16287" max="16384" width="8.85546875" style="1" customWidth="1"/>
  </cols>
  <sheetData>
    <row r="1" spans="1:8" s="26" customFormat="1" x14ac:dyDescent="0.25">
      <c r="F1" s="2"/>
    </row>
    <row r="2" spans="1:8" s="34" customFormat="1" ht="55.5" customHeight="1" x14ac:dyDescent="0.25">
      <c r="B2" s="83" t="s">
        <v>86</v>
      </c>
      <c r="C2" s="83"/>
      <c r="D2" s="83"/>
      <c r="E2" s="83"/>
      <c r="F2" s="83"/>
      <c r="G2" s="83"/>
    </row>
    <row r="3" spans="1:8" s="37" customFormat="1" ht="18.75" x14ac:dyDescent="0.3">
      <c r="A3" s="35"/>
      <c r="B3" s="36" t="s">
        <v>49</v>
      </c>
      <c r="C3" s="36"/>
      <c r="D3" s="72"/>
      <c r="E3" s="72"/>
      <c r="F3" s="72"/>
      <c r="G3" s="63">
        <v>44742</v>
      </c>
    </row>
    <row r="4" spans="1:8" s="27" customFormat="1" ht="12.75" customHeight="1" x14ac:dyDescent="0.25">
      <c r="A4" s="25"/>
      <c r="B4" s="25"/>
      <c r="C4" s="25"/>
      <c r="D4" s="25"/>
      <c r="E4" s="25"/>
      <c r="F4" s="25"/>
      <c r="G4" s="25"/>
    </row>
    <row r="5" spans="1:8" s="26" customFormat="1" ht="105.75" customHeight="1" x14ac:dyDescent="0.3">
      <c r="A5" s="81" t="s">
        <v>64</v>
      </c>
      <c r="B5" s="84"/>
      <c r="C5" s="84"/>
      <c r="D5" s="84"/>
      <c r="E5" s="84"/>
      <c r="F5" s="84"/>
      <c r="G5" s="84"/>
    </row>
    <row r="6" spans="1:8" s="26" customFormat="1" ht="64.5" customHeight="1" x14ac:dyDescent="0.3">
      <c r="A6" s="85" t="s">
        <v>50</v>
      </c>
      <c r="B6" s="82"/>
      <c r="C6" s="82"/>
      <c r="D6" s="82"/>
      <c r="E6" s="82"/>
      <c r="F6" s="82"/>
      <c r="G6" s="82"/>
    </row>
    <row r="7" spans="1:8" s="26" customFormat="1" ht="20.25" customHeight="1" x14ac:dyDescent="0.25">
      <c r="A7" s="24"/>
      <c r="B7" s="24"/>
      <c r="C7" s="24"/>
      <c r="D7" s="24"/>
      <c r="E7" s="24"/>
      <c r="F7" s="24"/>
      <c r="G7" s="24"/>
    </row>
    <row r="8" spans="1:8" ht="42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6" t="s">
        <v>6</v>
      </c>
      <c r="H8" s="18"/>
    </row>
    <row r="9" spans="1:8" ht="47.25" x14ac:dyDescent="0.25">
      <c r="A9" s="4">
        <v>1</v>
      </c>
      <c r="B9" s="7" t="s">
        <v>10</v>
      </c>
      <c r="C9" s="4" t="s">
        <v>11</v>
      </c>
      <c r="D9" s="8">
        <v>0.34</v>
      </c>
      <c r="E9" s="8">
        <v>4245.3</v>
      </c>
      <c r="F9" s="5" t="s">
        <v>12</v>
      </c>
      <c r="G9" s="9">
        <f>D9*E9</f>
        <v>1443.4020000000003</v>
      </c>
    </row>
    <row r="10" spans="1:8" ht="47.25" x14ac:dyDescent="0.25">
      <c r="A10" s="4">
        <f t="shared" ref="A10:A28" si="0">A9+1</f>
        <v>2</v>
      </c>
      <c r="B10" s="7" t="s">
        <v>57</v>
      </c>
      <c r="C10" s="4" t="s">
        <v>11</v>
      </c>
      <c r="D10" s="8">
        <v>0.08</v>
      </c>
      <c r="E10" s="8">
        <v>4245.3</v>
      </c>
      <c r="F10" s="5" t="s">
        <v>12</v>
      </c>
      <c r="G10" s="9">
        <f t="shared" ref="G10:G28" si="1">D10*E10</f>
        <v>339.62400000000002</v>
      </c>
    </row>
    <row r="11" spans="1:8" ht="47.25" x14ac:dyDescent="0.25">
      <c r="A11" s="4">
        <f t="shared" si="0"/>
        <v>3</v>
      </c>
      <c r="B11" s="7" t="s">
        <v>14</v>
      </c>
      <c r="C11" s="4" t="s">
        <v>13</v>
      </c>
      <c r="D11" s="8">
        <v>0.17</v>
      </c>
      <c r="E11" s="8">
        <v>4245.3</v>
      </c>
      <c r="F11" s="5" t="s">
        <v>12</v>
      </c>
      <c r="G11" s="9">
        <f t="shared" si="1"/>
        <v>721.70100000000014</v>
      </c>
    </row>
    <row r="12" spans="1:8" ht="46.5" customHeight="1" x14ac:dyDescent="0.25">
      <c r="A12" s="4">
        <f t="shared" si="0"/>
        <v>4</v>
      </c>
      <c r="B12" s="7" t="s">
        <v>15</v>
      </c>
      <c r="C12" s="4" t="s">
        <v>16</v>
      </c>
      <c r="D12" s="8">
        <v>7.0000000000000007E-2</v>
      </c>
      <c r="E12" s="8">
        <v>4245.3</v>
      </c>
      <c r="F12" s="5" t="s">
        <v>12</v>
      </c>
      <c r="G12" s="9">
        <f t="shared" si="1"/>
        <v>297.17100000000005</v>
      </c>
    </row>
    <row r="13" spans="1:8" ht="78.75" x14ac:dyDescent="0.25">
      <c r="A13" s="4">
        <f t="shared" si="0"/>
        <v>5</v>
      </c>
      <c r="B13" s="7" t="s">
        <v>17</v>
      </c>
      <c r="C13" s="4" t="s">
        <v>18</v>
      </c>
      <c r="D13" s="8">
        <v>0.04</v>
      </c>
      <c r="E13" s="8">
        <v>4245.3</v>
      </c>
      <c r="F13" s="5" t="s">
        <v>12</v>
      </c>
      <c r="G13" s="9">
        <f t="shared" si="1"/>
        <v>169.81200000000001</v>
      </c>
    </row>
    <row r="14" spans="1:8" ht="63" x14ac:dyDescent="0.25">
      <c r="A14" s="4">
        <f t="shared" si="0"/>
        <v>6</v>
      </c>
      <c r="B14" s="7" t="s">
        <v>20</v>
      </c>
      <c r="C14" s="4" t="s">
        <v>21</v>
      </c>
      <c r="D14" s="8">
        <v>0.21</v>
      </c>
      <c r="E14" s="8">
        <v>4245.3</v>
      </c>
      <c r="F14" s="5" t="s">
        <v>12</v>
      </c>
      <c r="G14" s="9">
        <f t="shared" si="1"/>
        <v>891.51300000000003</v>
      </c>
    </row>
    <row r="15" spans="1:8" ht="47.25" x14ac:dyDescent="0.25">
      <c r="A15" s="4">
        <f t="shared" si="0"/>
        <v>7</v>
      </c>
      <c r="B15" s="7" t="s">
        <v>23</v>
      </c>
      <c r="C15" s="4" t="s">
        <v>24</v>
      </c>
      <c r="D15" s="8">
        <v>0.19</v>
      </c>
      <c r="E15" s="8">
        <v>4245.3</v>
      </c>
      <c r="F15" s="5" t="s">
        <v>12</v>
      </c>
      <c r="G15" s="9">
        <f t="shared" si="1"/>
        <v>806.60700000000008</v>
      </c>
    </row>
    <row r="16" spans="1:8" ht="47.25" x14ac:dyDescent="0.25">
      <c r="A16" s="4">
        <f t="shared" si="0"/>
        <v>8</v>
      </c>
      <c r="B16" s="7" t="s">
        <v>25</v>
      </c>
      <c r="C16" s="4" t="s">
        <v>24</v>
      </c>
      <c r="D16" s="8">
        <v>0.2</v>
      </c>
      <c r="E16" s="8">
        <v>4245.3</v>
      </c>
      <c r="F16" s="5" t="s">
        <v>12</v>
      </c>
      <c r="G16" s="9">
        <f t="shared" si="1"/>
        <v>849.06000000000006</v>
      </c>
    </row>
    <row r="17" spans="1:7" ht="33" customHeight="1" x14ac:dyDescent="0.25">
      <c r="A17" s="4">
        <f t="shared" si="0"/>
        <v>9</v>
      </c>
      <c r="B17" s="7" t="s">
        <v>26</v>
      </c>
      <c r="C17" s="4" t="s">
        <v>11</v>
      </c>
      <c r="D17" s="8">
        <v>0.54</v>
      </c>
      <c r="E17" s="8">
        <v>4245.3</v>
      </c>
      <c r="F17" s="5" t="s">
        <v>58</v>
      </c>
      <c r="G17" s="9">
        <f t="shared" si="1"/>
        <v>2292.4620000000004</v>
      </c>
    </row>
    <row r="18" spans="1:7" ht="33" customHeight="1" x14ac:dyDescent="0.25">
      <c r="A18" s="4">
        <f t="shared" si="0"/>
        <v>10</v>
      </c>
      <c r="B18" s="7" t="s">
        <v>27</v>
      </c>
      <c r="C18" s="4" t="s">
        <v>11</v>
      </c>
      <c r="D18" s="8">
        <v>0.46</v>
      </c>
      <c r="E18" s="8">
        <v>4245.3</v>
      </c>
      <c r="F18" s="5" t="s">
        <v>58</v>
      </c>
      <c r="G18" s="9">
        <f t="shared" si="1"/>
        <v>1952.8380000000002</v>
      </c>
    </row>
    <row r="19" spans="1:7" ht="41.25" customHeight="1" x14ac:dyDescent="0.25">
      <c r="A19" s="4">
        <f t="shared" si="0"/>
        <v>11</v>
      </c>
      <c r="B19" s="7" t="s">
        <v>28</v>
      </c>
      <c r="C19" s="4" t="s">
        <v>24</v>
      </c>
      <c r="D19" s="8">
        <v>0.05</v>
      </c>
      <c r="E19" s="8">
        <v>4245.3</v>
      </c>
      <c r="F19" s="5" t="s">
        <v>29</v>
      </c>
      <c r="G19" s="9">
        <f t="shared" si="1"/>
        <v>212.26500000000001</v>
      </c>
    </row>
    <row r="20" spans="1:7" ht="96" customHeight="1" x14ac:dyDescent="0.25">
      <c r="A20" s="4">
        <f t="shared" si="0"/>
        <v>12</v>
      </c>
      <c r="B20" s="7" t="s">
        <v>30</v>
      </c>
      <c r="C20" s="4" t="s">
        <v>24</v>
      </c>
      <c r="D20" s="8">
        <v>0.08</v>
      </c>
      <c r="E20" s="8">
        <v>4245.3</v>
      </c>
      <c r="F20" s="5" t="s">
        <v>31</v>
      </c>
      <c r="G20" s="9">
        <f t="shared" si="1"/>
        <v>339.62400000000002</v>
      </c>
    </row>
    <row r="21" spans="1:7" ht="31.5" x14ac:dyDescent="0.25">
      <c r="A21" s="4">
        <f t="shared" si="0"/>
        <v>13</v>
      </c>
      <c r="B21" s="7" t="s">
        <v>32</v>
      </c>
      <c r="C21" s="4" t="s">
        <v>33</v>
      </c>
      <c r="D21" s="8">
        <v>0.5</v>
      </c>
      <c r="E21" s="8">
        <v>4245.3</v>
      </c>
      <c r="F21" s="5" t="s">
        <v>19</v>
      </c>
      <c r="G21" s="9">
        <f t="shared" si="1"/>
        <v>2122.65</v>
      </c>
    </row>
    <row r="22" spans="1:7" ht="31.5" x14ac:dyDescent="0.25">
      <c r="A22" s="4">
        <f t="shared" si="0"/>
        <v>14</v>
      </c>
      <c r="B22" s="7" t="s">
        <v>59</v>
      </c>
      <c r="C22" s="4" t="s">
        <v>34</v>
      </c>
      <c r="D22" s="8">
        <v>1.59</v>
      </c>
      <c r="E22" s="8">
        <v>4245.3</v>
      </c>
      <c r="F22" s="5" t="s">
        <v>58</v>
      </c>
      <c r="G22" s="9">
        <f>D22*E22</f>
        <v>6750.027000000001</v>
      </c>
    </row>
    <row r="23" spans="1:7" ht="31.5" x14ac:dyDescent="0.25">
      <c r="A23" s="4">
        <f t="shared" si="0"/>
        <v>15</v>
      </c>
      <c r="B23" s="7" t="s">
        <v>62</v>
      </c>
      <c r="C23" s="4" t="s">
        <v>35</v>
      </c>
      <c r="D23" s="8">
        <v>3.55</v>
      </c>
      <c r="E23" s="8">
        <v>4245.3</v>
      </c>
      <c r="F23" s="5" t="s">
        <v>36</v>
      </c>
      <c r="G23" s="9">
        <f t="shared" si="1"/>
        <v>15070.815000000001</v>
      </c>
    </row>
    <row r="24" spans="1:7" ht="31.5" x14ac:dyDescent="0.25">
      <c r="A24" s="4">
        <f>A22+1</f>
        <v>15</v>
      </c>
      <c r="B24" s="11" t="s">
        <v>37</v>
      </c>
      <c r="C24" s="12" t="s">
        <v>38</v>
      </c>
      <c r="D24" s="8">
        <f>6095.96*1.04</f>
        <v>6339.7984000000006</v>
      </c>
      <c r="E24" s="8">
        <v>2</v>
      </c>
      <c r="F24" s="5" t="s">
        <v>58</v>
      </c>
      <c r="G24" s="9">
        <f t="shared" si="1"/>
        <v>12679.596800000001</v>
      </c>
    </row>
    <row r="25" spans="1:7" x14ac:dyDescent="0.25">
      <c r="A25" s="4">
        <f t="shared" si="0"/>
        <v>16</v>
      </c>
      <c r="B25" s="11" t="s">
        <v>39</v>
      </c>
      <c r="C25" s="12" t="s">
        <v>11</v>
      </c>
      <c r="D25" s="8">
        <v>1.71</v>
      </c>
      <c r="E25" s="8">
        <v>4245.3</v>
      </c>
      <c r="F25" s="5" t="s">
        <v>58</v>
      </c>
      <c r="G25" s="9">
        <f t="shared" si="1"/>
        <v>7259.4629999999997</v>
      </c>
    </row>
    <row r="26" spans="1:7" x14ac:dyDescent="0.25">
      <c r="A26" s="4">
        <f t="shared" si="0"/>
        <v>17</v>
      </c>
      <c r="B26" s="11" t="s">
        <v>40</v>
      </c>
      <c r="C26" s="12" t="s">
        <v>41</v>
      </c>
      <c r="D26" s="8">
        <v>0.14000000000000001</v>
      </c>
      <c r="E26" s="8">
        <v>4245.3</v>
      </c>
      <c r="F26" s="5" t="s">
        <v>58</v>
      </c>
      <c r="G26" s="9">
        <f t="shared" si="1"/>
        <v>594.3420000000001</v>
      </c>
    </row>
    <row r="27" spans="1:7" ht="33.75" customHeight="1" x14ac:dyDescent="0.25">
      <c r="A27" s="4">
        <f t="shared" si="0"/>
        <v>18</v>
      </c>
      <c r="B27" s="20" t="s">
        <v>42</v>
      </c>
      <c r="C27" s="10" t="s">
        <v>11</v>
      </c>
      <c r="D27" s="8">
        <v>1.32</v>
      </c>
      <c r="E27" s="8">
        <v>4245.3</v>
      </c>
      <c r="F27" s="5" t="s">
        <v>58</v>
      </c>
      <c r="G27" s="9">
        <f t="shared" si="1"/>
        <v>5603.7960000000003</v>
      </c>
    </row>
    <row r="28" spans="1:7" s="3" customFormat="1" ht="47.25" x14ac:dyDescent="0.25">
      <c r="A28" s="19">
        <f t="shared" si="0"/>
        <v>19</v>
      </c>
      <c r="B28" s="21" t="s">
        <v>65</v>
      </c>
      <c r="C28" s="13" t="s">
        <v>11</v>
      </c>
      <c r="D28" s="14">
        <v>2.0099999999999998</v>
      </c>
      <c r="E28" s="8">
        <v>4245.3</v>
      </c>
      <c r="F28" s="15" t="s">
        <v>22</v>
      </c>
      <c r="G28" s="9">
        <f t="shared" si="1"/>
        <v>8533.0529999999999</v>
      </c>
    </row>
    <row r="29" spans="1:7" s="22" customFormat="1" x14ac:dyDescent="0.25">
      <c r="A29" s="86" t="s">
        <v>46</v>
      </c>
      <c r="B29" s="87"/>
      <c r="C29" s="86"/>
      <c r="D29" s="86"/>
      <c r="E29" s="86"/>
      <c r="F29" s="86"/>
      <c r="G29" s="32">
        <f>SUM(G9:G28)</f>
        <v>68929.821800000005</v>
      </c>
    </row>
    <row r="30" spans="1:7" s="3" customFormat="1" x14ac:dyDescent="0.25">
      <c r="A30" s="88" t="s">
        <v>44</v>
      </c>
      <c r="B30" s="88"/>
      <c r="C30" s="88"/>
      <c r="D30" s="88"/>
      <c r="E30" s="88"/>
      <c r="F30" s="88"/>
      <c r="G30" s="88"/>
    </row>
    <row r="31" spans="1:7" s="3" customFormat="1" ht="42.75" customHeight="1" x14ac:dyDescent="0.25">
      <c r="A31" s="28" t="s">
        <v>0</v>
      </c>
      <c r="B31" s="28" t="s">
        <v>1</v>
      </c>
      <c r="C31" s="28" t="s">
        <v>2</v>
      </c>
      <c r="D31" s="28" t="s">
        <v>3</v>
      </c>
      <c r="E31" s="28" t="s">
        <v>4</v>
      </c>
      <c r="F31" s="29" t="s">
        <v>5</v>
      </c>
      <c r="G31" s="28" t="s">
        <v>6</v>
      </c>
    </row>
    <row r="32" spans="1:7" s="3" customFormat="1" ht="28.15" customHeight="1" x14ac:dyDescent="0.25">
      <c r="A32" s="28">
        <v>1</v>
      </c>
      <c r="B32" s="30" t="s">
        <v>44</v>
      </c>
      <c r="C32" s="31"/>
      <c r="D32" s="14"/>
      <c r="E32" s="28"/>
      <c r="F32" s="29" t="s">
        <v>61</v>
      </c>
      <c r="G32" s="17">
        <v>2945.84</v>
      </c>
    </row>
    <row r="33" spans="1:7" s="3" customFormat="1" ht="36.6" customHeight="1" x14ac:dyDescent="0.25">
      <c r="A33" s="28">
        <v>2</v>
      </c>
      <c r="B33" s="21" t="s">
        <v>7</v>
      </c>
      <c r="C33" s="28" t="s">
        <v>8</v>
      </c>
      <c r="D33" s="14">
        <v>14.62</v>
      </c>
      <c r="E33" s="14">
        <v>1900</v>
      </c>
      <c r="F33" s="29" t="s">
        <v>45</v>
      </c>
      <c r="G33" s="17">
        <v>0</v>
      </c>
    </row>
    <row r="34" spans="1:7" s="3" customFormat="1" ht="34.5" customHeight="1" x14ac:dyDescent="0.25">
      <c r="A34" s="28">
        <f>A33+1</f>
        <v>3</v>
      </c>
      <c r="B34" s="21" t="s">
        <v>9</v>
      </c>
      <c r="C34" s="28" t="s">
        <v>8</v>
      </c>
      <c r="D34" s="14">
        <v>10.55</v>
      </c>
      <c r="E34" s="14">
        <v>1900</v>
      </c>
      <c r="F34" s="29" t="s">
        <v>45</v>
      </c>
      <c r="G34" s="17">
        <v>0</v>
      </c>
    </row>
    <row r="35" spans="1:7" s="23" customFormat="1" x14ac:dyDescent="0.25">
      <c r="A35" s="89" t="s">
        <v>46</v>
      </c>
      <c r="B35" s="89"/>
      <c r="C35" s="89"/>
      <c r="D35" s="89"/>
      <c r="E35" s="89"/>
      <c r="F35" s="89"/>
      <c r="G35" s="33">
        <f>SUM(G32:G34)</f>
        <v>2945.84</v>
      </c>
    </row>
    <row r="36" spans="1:7" s="22" customFormat="1" x14ac:dyDescent="0.25">
      <c r="A36" s="86" t="s">
        <v>47</v>
      </c>
      <c r="B36" s="86"/>
      <c r="C36" s="86"/>
      <c r="D36" s="86"/>
      <c r="E36" s="86"/>
      <c r="F36" s="86"/>
      <c r="G36" s="32">
        <f>G29+G35</f>
        <v>71875.661800000002</v>
      </c>
    </row>
    <row r="38" spans="1:7" ht="21" customHeight="1" x14ac:dyDescent="0.3">
      <c r="A38" s="90" t="s">
        <v>85</v>
      </c>
      <c r="B38" s="91"/>
      <c r="C38" s="91"/>
      <c r="D38" s="91"/>
      <c r="E38" s="91"/>
      <c r="F38" s="91"/>
      <c r="G38" s="91"/>
    </row>
    <row r="39" spans="1:7" ht="23.25" customHeight="1" x14ac:dyDescent="0.3">
      <c r="A39" s="90" t="s">
        <v>87</v>
      </c>
      <c r="B39" s="82"/>
      <c r="C39" s="82"/>
      <c r="D39" s="82"/>
      <c r="E39" s="82"/>
      <c r="F39" s="82"/>
      <c r="G39" s="82"/>
    </row>
    <row r="40" spans="1:7" ht="23.25" customHeight="1" x14ac:dyDescent="0.3">
      <c r="A40" s="81" t="s">
        <v>51</v>
      </c>
      <c r="B40" s="82"/>
      <c r="C40" s="82"/>
      <c r="D40" s="82"/>
      <c r="E40" s="82"/>
      <c r="F40" s="82"/>
      <c r="G40" s="82"/>
    </row>
    <row r="41" spans="1:7" ht="25.5" customHeight="1" x14ac:dyDescent="0.3">
      <c r="A41" s="81" t="s">
        <v>52</v>
      </c>
      <c r="B41" s="82"/>
      <c r="C41" s="82"/>
      <c r="D41" s="82"/>
      <c r="E41" s="82"/>
      <c r="F41" s="82"/>
      <c r="G41" s="82"/>
    </row>
    <row r="42" spans="1:7" ht="24.75" customHeight="1" x14ac:dyDescent="0.3">
      <c r="A42" s="81" t="s">
        <v>53</v>
      </c>
      <c r="B42" s="82"/>
      <c r="C42" s="82"/>
      <c r="D42" s="82"/>
      <c r="E42" s="82"/>
      <c r="F42" s="82"/>
      <c r="G42" s="82"/>
    </row>
    <row r="44" spans="1:7" x14ac:dyDescent="0.25">
      <c r="C44" s="1" t="s">
        <v>54</v>
      </c>
    </row>
    <row r="46" spans="1:7" x14ac:dyDescent="0.25">
      <c r="B46" s="1" t="s">
        <v>55</v>
      </c>
      <c r="C46" s="1" t="s">
        <v>63</v>
      </c>
      <c r="F46" s="38"/>
    </row>
    <row r="48" spans="1:7" x14ac:dyDescent="0.25">
      <c r="B48" s="1" t="s">
        <v>56</v>
      </c>
      <c r="C48" s="62" t="s">
        <v>60</v>
      </c>
      <c r="F48" s="38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78740157480314965" right="0.11811023622047245" top="0.15748031496062992" bottom="0.15748031496062992" header="0.15748031496062992" footer="0.15748031496062992"/>
  <pageSetup paperSize="9" scale="50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6" zoomScale="70" zoomScaleNormal="100" zoomScaleSheetLayoutView="70" workbookViewId="0">
      <selection activeCell="A40" sqref="A40:G40"/>
    </sheetView>
  </sheetViews>
  <sheetFormatPr defaultRowHeight="15.75" x14ac:dyDescent="0.25"/>
  <cols>
    <col min="1" max="1" width="11.140625" style="1" customWidth="1"/>
    <col min="2" max="2" width="57.28515625" style="1" customWidth="1"/>
    <col min="3" max="3" width="25.28515625" style="1" customWidth="1"/>
    <col min="4" max="4" width="14.7109375" style="1" customWidth="1"/>
    <col min="5" max="5" width="12.42578125" style="1" customWidth="1"/>
    <col min="6" max="6" width="26.85546875" style="16" customWidth="1"/>
    <col min="7" max="7" width="29.140625" style="1" customWidth="1"/>
    <col min="8" max="162" width="9.140625" style="1"/>
    <col min="163" max="163" width="5.85546875" style="1" customWidth="1"/>
    <col min="164" max="164" width="8.140625" style="1" customWidth="1"/>
    <col min="165" max="165" width="48" style="1" customWidth="1"/>
    <col min="166" max="166" width="22.5703125" style="1" customWidth="1"/>
    <col min="167" max="167" width="14.7109375" style="1" customWidth="1"/>
    <col min="168" max="168" width="12.42578125" style="1" customWidth="1"/>
    <col min="169" max="169" width="23.7109375" style="1" customWidth="1"/>
    <col min="170" max="171" width="15.5703125" style="1" customWidth="1"/>
    <col min="172" max="418" width="9.140625" style="1"/>
    <col min="419" max="419" width="5.85546875" style="1" customWidth="1"/>
    <col min="420" max="420" width="8.140625" style="1" customWidth="1"/>
    <col min="421" max="421" width="48" style="1" customWidth="1"/>
    <col min="422" max="422" width="22.5703125" style="1" customWidth="1"/>
    <col min="423" max="423" width="14.7109375" style="1" customWidth="1"/>
    <col min="424" max="424" width="12.42578125" style="1" customWidth="1"/>
    <col min="425" max="425" width="23.7109375" style="1" customWidth="1"/>
    <col min="426" max="427" width="15.5703125" style="1" customWidth="1"/>
    <col min="428" max="674" width="9.140625" style="1"/>
    <col min="675" max="675" width="5.85546875" style="1" customWidth="1"/>
    <col min="676" max="676" width="8.140625" style="1" customWidth="1"/>
    <col min="677" max="677" width="48" style="1" customWidth="1"/>
    <col min="678" max="678" width="22.5703125" style="1" customWidth="1"/>
    <col min="679" max="679" width="14.7109375" style="1" customWidth="1"/>
    <col min="680" max="680" width="12.42578125" style="1" customWidth="1"/>
    <col min="681" max="681" width="23.7109375" style="1" customWidth="1"/>
    <col min="682" max="683" width="15.5703125" style="1" customWidth="1"/>
    <col min="684" max="930" width="9.140625" style="1"/>
    <col min="931" max="931" width="5.85546875" style="1" customWidth="1"/>
    <col min="932" max="932" width="8.140625" style="1" customWidth="1"/>
    <col min="933" max="933" width="48" style="1" customWidth="1"/>
    <col min="934" max="934" width="22.5703125" style="1" customWidth="1"/>
    <col min="935" max="935" width="14.7109375" style="1" customWidth="1"/>
    <col min="936" max="936" width="12.42578125" style="1" customWidth="1"/>
    <col min="937" max="937" width="23.7109375" style="1" customWidth="1"/>
    <col min="938" max="939" width="15.5703125" style="1" customWidth="1"/>
    <col min="940" max="1186" width="9.140625" style="1"/>
    <col min="1187" max="1187" width="5.85546875" style="1" customWidth="1"/>
    <col min="1188" max="1188" width="8.140625" style="1" customWidth="1"/>
    <col min="1189" max="1189" width="48" style="1" customWidth="1"/>
    <col min="1190" max="1190" width="22.5703125" style="1" customWidth="1"/>
    <col min="1191" max="1191" width="14.7109375" style="1" customWidth="1"/>
    <col min="1192" max="1192" width="12.42578125" style="1" customWidth="1"/>
    <col min="1193" max="1193" width="23.7109375" style="1" customWidth="1"/>
    <col min="1194" max="1195" width="15.5703125" style="1" customWidth="1"/>
    <col min="1196" max="1442" width="9.140625" style="1"/>
    <col min="1443" max="1443" width="5.85546875" style="1" customWidth="1"/>
    <col min="1444" max="1444" width="8.140625" style="1" customWidth="1"/>
    <col min="1445" max="1445" width="48" style="1" customWidth="1"/>
    <col min="1446" max="1446" width="22.5703125" style="1" customWidth="1"/>
    <col min="1447" max="1447" width="14.7109375" style="1" customWidth="1"/>
    <col min="1448" max="1448" width="12.42578125" style="1" customWidth="1"/>
    <col min="1449" max="1449" width="23.7109375" style="1" customWidth="1"/>
    <col min="1450" max="1451" width="15.5703125" style="1" customWidth="1"/>
    <col min="1452" max="1698" width="9.140625" style="1"/>
    <col min="1699" max="1699" width="5.85546875" style="1" customWidth="1"/>
    <col min="1700" max="1700" width="8.140625" style="1" customWidth="1"/>
    <col min="1701" max="1701" width="48" style="1" customWidth="1"/>
    <col min="1702" max="1702" width="22.5703125" style="1" customWidth="1"/>
    <col min="1703" max="1703" width="14.7109375" style="1" customWidth="1"/>
    <col min="1704" max="1704" width="12.42578125" style="1" customWidth="1"/>
    <col min="1705" max="1705" width="23.7109375" style="1" customWidth="1"/>
    <col min="1706" max="1707" width="15.5703125" style="1" customWidth="1"/>
    <col min="1708" max="1954" width="9.140625" style="1"/>
    <col min="1955" max="1955" width="5.85546875" style="1" customWidth="1"/>
    <col min="1956" max="1956" width="8.140625" style="1" customWidth="1"/>
    <col min="1957" max="1957" width="48" style="1" customWidth="1"/>
    <col min="1958" max="1958" width="22.5703125" style="1" customWidth="1"/>
    <col min="1959" max="1959" width="14.7109375" style="1" customWidth="1"/>
    <col min="1960" max="1960" width="12.42578125" style="1" customWidth="1"/>
    <col min="1961" max="1961" width="23.7109375" style="1" customWidth="1"/>
    <col min="1962" max="1963" width="15.5703125" style="1" customWidth="1"/>
    <col min="1964" max="2210" width="9.140625" style="1"/>
    <col min="2211" max="2211" width="5.85546875" style="1" customWidth="1"/>
    <col min="2212" max="2212" width="8.140625" style="1" customWidth="1"/>
    <col min="2213" max="2213" width="48" style="1" customWidth="1"/>
    <col min="2214" max="2214" width="22.5703125" style="1" customWidth="1"/>
    <col min="2215" max="2215" width="14.7109375" style="1" customWidth="1"/>
    <col min="2216" max="2216" width="12.42578125" style="1" customWidth="1"/>
    <col min="2217" max="2217" width="23.7109375" style="1" customWidth="1"/>
    <col min="2218" max="2219" width="15.5703125" style="1" customWidth="1"/>
    <col min="2220" max="2466" width="9.140625" style="1"/>
    <col min="2467" max="2467" width="5.85546875" style="1" customWidth="1"/>
    <col min="2468" max="2468" width="8.140625" style="1" customWidth="1"/>
    <col min="2469" max="2469" width="48" style="1" customWidth="1"/>
    <col min="2470" max="2470" width="22.5703125" style="1" customWidth="1"/>
    <col min="2471" max="2471" width="14.7109375" style="1" customWidth="1"/>
    <col min="2472" max="2472" width="12.42578125" style="1" customWidth="1"/>
    <col min="2473" max="2473" width="23.7109375" style="1" customWidth="1"/>
    <col min="2474" max="2475" width="15.5703125" style="1" customWidth="1"/>
    <col min="2476" max="2722" width="9.140625" style="1"/>
    <col min="2723" max="2723" width="5.85546875" style="1" customWidth="1"/>
    <col min="2724" max="2724" width="8.140625" style="1" customWidth="1"/>
    <col min="2725" max="2725" width="48" style="1" customWidth="1"/>
    <col min="2726" max="2726" width="22.5703125" style="1" customWidth="1"/>
    <col min="2727" max="2727" width="14.7109375" style="1" customWidth="1"/>
    <col min="2728" max="2728" width="12.42578125" style="1" customWidth="1"/>
    <col min="2729" max="2729" width="23.7109375" style="1" customWidth="1"/>
    <col min="2730" max="2731" width="15.5703125" style="1" customWidth="1"/>
    <col min="2732" max="2978" width="9.140625" style="1"/>
    <col min="2979" max="2979" width="5.85546875" style="1" customWidth="1"/>
    <col min="2980" max="2980" width="8.140625" style="1" customWidth="1"/>
    <col min="2981" max="2981" width="48" style="1" customWidth="1"/>
    <col min="2982" max="2982" width="22.5703125" style="1" customWidth="1"/>
    <col min="2983" max="2983" width="14.7109375" style="1" customWidth="1"/>
    <col min="2984" max="2984" width="12.42578125" style="1" customWidth="1"/>
    <col min="2985" max="2985" width="23.7109375" style="1" customWidth="1"/>
    <col min="2986" max="2987" width="15.5703125" style="1" customWidth="1"/>
    <col min="2988" max="3234" width="9.140625" style="1"/>
    <col min="3235" max="3235" width="5.85546875" style="1" customWidth="1"/>
    <col min="3236" max="3236" width="8.140625" style="1" customWidth="1"/>
    <col min="3237" max="3237" width="48" style="1" customWidth="1"/>
    <col min="3238" max="3238" width="22.5703125" style="1" customWidth="1"/>
    <col min="3239" max="3239" width="14.7109375" style="1" customWidth="1"/>
    <col min="3240" max="3240" width="12.42578125" style="1" customWidth="1"/>
    <col min="3241" max="3241" width="23.7109375" style="1" customWidth="1"/>
    <col min="3242" max="3243" width="15.5703125" style="1" customWidth="1"/>
    <col min="3244" max="3490" width="9.140625" style="1"/>
    <col min="3491" max="3491" width="5.85546875" style="1" customWidth="1"/>
    <col min="3492" max="3492" width="8.140625" style="1" customWidth="1"/>
    <col min="3493" max="3493" width="48" style="1" customWidth="1"/>
    <col min="3494" max="3494" width="22.5703125" style="1" customWidth="1"/>
    <col min="3495" max="3495" width="14.7109375" style="1" customWidth="1"/>
    <col min="3496" max="3496" width="12.42578125" style="1" customWidth="1"/>
    <col min="3497" max="3497" width="23.7109375" style="1" customWidth="1"/>
    <col min="3498" max="3499" width="15.5703125" style="1" customWidth="1"/>
    <col min="3500" max="3746" width="9.140625" style="1"/>
    <col min="3747" max="3747" width="5.85546875" style="1" customWidth="1"/>
    <col min="3748" max="3748" width="8.140625" style="1" customWidth="1"/>
    <col min="3749" max="3749" width="48" style="1" customWidth="1"/>
    <col min="3750" max="3750" width="22.5703125" style="1" customWidth="1"/>
    <col min="3751" max="3751" width="14.7109375" style="1" customWidth="1"/>
    <col min="3752" max="3752" width="12.42578125" style="1" customWidth="1"/>
    <col min="3753" max="3753" width="23.7109375" style="1" customWidth="1"/>
    <col min="3754" max="3755" width="15.5703125" style="1" customWidth="1"/>
    <col min="3756" max="4002" width="9.140625" style="1"/>
    <col min="4003" max="4003" width="5.85546875" style="1" customWidth="1"/>
    <col min="4004" max="4004" width="8.140625" style="1" customWidth="1"/>
    <col min="4005" max="4005" width="48" style="1" customWidth="1"/>
    <col min="4006" max="4006" width="22.5703125" style="1" customWidth="1"/>
    <col min="4007" max="4007" width="14.7109375" style="1" customWidth="1"/>
    <col min="4008" max="4008" width="12.42578125" style="1" customWidth="1"/>
    <col min="4009" max="4009" width="23.7109375" style="1" customWidth="1"/>
    <col min="4010" max="4011" width="15.5703125" style="1" customWidth="1"/>
    <col min="4012" max="4258" width="9.140625" style="1"/>
    <col min="4259" max="4259" width="5.85546875" style="1" customWidth="1"/>
    <col min="4260" max="4260" width="8.140625" style="1" customWidth="1"/>
    <col min="4261" max="4261" width="48" style="1" customWidth="1"/>
    <col min="4262" max="4262" width="22.5703125" style="1" customWidth="1"/>
    <col min="4263" max="4263" width="14.7109375" style="1" customWidth="1"/>
    <col min="4264" max="4264" width="12.42578125" style="1" customWidth="1"/>
    <col min="4265" max="4265" width="23.7109375" style="1" customWidth="1"/>
    <col min="4266" max="4267" width="15.5703125" style="1" customWidth="1"/>
    <col min="4268" max="4514" width="9.140625" style="1"/>
    <col min="4515" max="4515" width="5.85546875" style="1" customWidth="1"/>
    <col min="4516" max="4516" width="8.140625" style="1" customWidth="1"/>
    <col min="4517" max="4517" width="48" style="1" customWidth="1"/>
    <col min="4518" max="4518" width="22.5703125" style="1" customWidth="1"/>
    <col min="4519" max="4519" width="14.7109375" style="1" customWidth="1"/>
    <col min="4520" max="4520" width="12.42578125" style="1" customWidth="1"/>
    <col min="4521" max="4521" width="23.7109375" style="1" customWidth="1"/>
    <col min="4522" max="4523" width="15.5703125" style="1" customWidth="1"/>
    <col min="4524" max="4770" width="9.140625" style="1"/>
    <col min="4771" max="4771" width="5.85546875" style="1" customWidth="1"/>
    <col min="4772" max="4772" width="8.140625" style="1" customWidth="1"/>
    <col min="4773" max="4773" width="48" style="1" customWidth="1"/>
    <col min="4774" max="4774" width="22.5703125" style="1" customWidth="1"/>
    <col min="4775" max="4775" width="14.7109375" style="1" customWidth="1"/>
    <col min="4776" max="4776" width="12.42578125" style="1" customWidth="1"/>
    <col min="4777" max="4777" width="23.7109375" style="1" customWidth="1"/>
    <col min="4778" max="4779" width="15.5703125" style="1" customWidth="1"/>
    <col min="4780" max="5026" width="9.140625" style="1"/>
    <col min="5027" max="5027" width="5.85546875" style="1" customWidth="1"/>
    <col min="5028" max="5028" width="8.140625" style="1" customWidth="1"/>
    <col min="5029" max="5029" width="48" style="1" customWidth="1"/>
    <col min="5030" max="5030" width="22.5703125" style="1" customWidth="1"/>
    <col min="5031" max="5031" width="14.7109375" style="1" customWidth="1"/>
    <col min="5032" max="5032" width="12.42578125" style="1" customWidth="1"/>
    <col min="5033" max="5033" width="23.7109375" style="1" customWidth="1"/>
    <col min="5034" max="5035" width="15.5703125" style="1" customWidth="1"/>
    <col min="5036" max="5282" width="9.140625" style="1"/>
    <col min="5283" max="5283" width="5.85546875" style="1" customWidth="1"/>
    <col min="5284" max="5284" width="8.140625" style="1" customWidth="1"/>
    <col min="5285" max="5285" width="48" style="1" customWidth="1"/>
    <col min="5286" max="5286" width="22.5703125" style="1" customWidth="1"/>
    <col min="5287" max="5287" width="14.7109375" style="1" customWidth="1"/>
    <col min="5288" max="5288" width="12.42578125" style="1" customWidth="1"/>
    <col min="5289" max="5289" width="23.7109375" style="1" customWidth="1"/>
    <col min="5290" max="5291" width="15.5703125" style="1" customWidth="1"/>
    <col min="5292" max="5538" width="9.140625" style="1"/>
    <col min="5539" max="5539" width="5.85546875" style="1" customWidth="1"/>
    <col min="5540" max="5540" width="8.140625" style="1" customWidth="1"/>
    <col min="5541" max="5541" width="48" style="1" customWidth="1"/>
    <col min="5542" max="5542" width="22.5703125" style="1" customWidth="1"/>
    <col min="5543" max="5543" width="14.7109375" style="1" customWidth="1"/>
    <col min="5544" max="5544" width="12.42578125" style="1" customWidth="1"/>
    <col min="5545" max="5545" width="23.7109375" style="1" customWidth="1"/>
    <col min="5546" max="5547" width="15.5703125" style="1" customWidth="1"/>
    <col min="5548" max="5794" width="9.140625" style="1"/>
    <col min="5795" max="5795" width="5.85546875" style="1" customWidth="1"/>
    <col min="5796" max="5796" width="8.140625" style="1" customWidth="1"/>
    <col min="5797" max="5797" width="48" style="1" customWidth="1"/>
    <col min="5798" max="5798" width="22.5703125" style="1" customWidth="1"/>
    <col min="5799" max="5799" width="14.7109375" style="1" customWidth="1"/>
    <col min="5800" max="5800" width="12.42578125" style="1" customWidth="1"/>
    <col min="5801" max="5801" width="23.7109375" style="1" customWidth="1"/>
    <col min="5802" max="5803" width="15.5703125" style="1" customWidth="1"/>
    <col min="5804" max="6050" width="9.140625" style="1"/>
    <col min="6051" max="6051" width="5.85546875" style="1" customWidth="1"/>
    <col min="6052" max="6052" width="8.140625" style="1" customWidth="1"/>
    <col min="6053" max="6053" width="48" style="1" customWidth="1"/>
    <col min="6054" max="6054" width="22.5703125" style="1" customWidth="1"/>
    <col min="6055" max="6055" width="14.7109375" style="1" customWidth="1"/>
    <col min="6056" max="6056" width="12.42578125" style="1" customWidth="1"/>
    <col min="6057" max="6057" width="23.7109375" style="1" customWidth="1"/>
    <col min="6058" max="6059" width="15.5703125" style="1" customWidth="1"/>
    <col min="6060" max="6306" width="9.140625" style="1"/>
    <col min="6307" max="6307" width="5.85546875" style="1" customWidth="1"/>
    <col min="6308" max="6308" width="8.140625" style="1" customWidth="1"/>
    <col min="6309" max="6309" width="48" style="1" customWidth="1"/>
    <col min="6310" max="6310" width="22.5703125" style="1" customWidth="1"/>
    <col min="6311" max="6311" width="14.7109375" style="1" customWidth="1"/>
    <col min="6312" max="6312" width="12.42578125" style="1" customWidth="1"/>
    <col min="6313" max="6313" width="23.7109375" style="1" customWidth="1"/>
    <col min="6314" max="6315" width="15.5703125" style="1" customWidth="1"/>
    <col min="6316" max="6562" width="9.140625" style="1"/>
    <col min="6563" max="6563" width="5.85546875" style="1" customWidth="1"/>
    <col min="6564" max="6564" width="8.140625" style="1" customWidth="1"/>
    <col min="6565" max="6565" width="48" style="1" customWidth="1"/>
    <col min="6566" max="6566" width="22.5703125" style="1" customWidth="1"/>
    <col min="6567" max="6567" width="14.7109375" style="1" customWidth="1"/>
    <col min="6568" max="6568" width="12.42578125" style="1" customWidth="1"/>
    <col min="6569" max="6569" width="23.7109375" style="1" customWidth="1"/>
    <col min="6570" max="6571" width="15.5703125" style="1" customWidth="1"/>
    <col min="6572" max="6818" width="9.140625" style="1"/>
    <col min="6819" max="6819" width="5.85546875" style="1" customWidth="1"/>
    <col min="6820" max="6820" width="8.140625" style="1" customWidth="1"/>
    <col min="6821" max="6821" width="48" style="1" customWidth="1"/>
    <col min="6822" max="6822" width="22.5703125" style="1" customWidth="1"/>
    <col min="6823" max="6823" width="14.7109375" style="1" customWidth="1"/>
    <col min="6824" max="6824" width="12.42578125" style="1" customWidth="1"/>
    <col min="6825" max="6825" width="23.7109375" style="1" customWidth="1"/>
    <col min="6826" max="6827" width="15.5703125" style="1" customWidth="1"/>
    <col min="6828" max="7074" width="9.140625" style="1"/>
    <col min="7075" max="7075" width="5.85546875" style="1" customWidth="1"/>
    <col min="7076" max="7076" width="8.140625" style="1" customWidth="1"/>
    <col min="7077" max="7077" width="48" style="1" customWidth="1"/>
    <col min="7078" max="7078" width="22.5703125" style="1" customWidth="1"/>
    <col min="7079" max="7079" width="14.7109375" style="1" customWidth="1"/>
    <col min="7080" max="7080" width="12.42578125" style="1" customWidth="1"/>
    <col min="7081" max="7081" width="23.7109375" style="1" customWidth="1"/>
    <col min="7082" max="7083" width="15.5703125" style="1" customWidth="1"/>
    <col min="7084" max="7330" width="9.140625" style="1"/>
    <col min="7331" max="7331" width="5.85546875" style="1" customWidth="1"/>
    <col min="7332" max="7332" width="8.140625" style="1" customWidth="1"/>
    <col min="7333" max="7333" width="48" style="1" customWidth="1"/>
    <col min="7334" max="7334" width="22.5703125" style="1" customWidth="1"/>
    <col min="7335" max="7335" width="14.7109375" style="1" customWidth="1"/>
    <col min="7336" max="7336" width="12.42578125" style="1" customWidth="1"/>
    <col min="7337" max="7337" width="23.7109375" style="1" customWidth="1"/>
    <col min="7338" max="7339" width="15.5703125" style="1" customWidth="1"/>
    <col min="7340" max="7586" width="9.140625" style="1"/>
    <col min="7587" max="7587" width="5.85546875" style="1" customWidth="1"/>
    <col min="7588" max="7588" width="8.140625" style="1" customWidth="1"/>
    <col min="7589" max="7589" width="48" style="1" customWidth="1"/>
    <col min="7590" max="7590" width="22.5703125" style="1" customWidth="1"/>
    <col min="7591" max="7591" width="14.7109375" style="1" customWidth="1"/>
    <col min="7592" max="7592" width="12.42578125" style="1" customWidth="1"/>
    <col min="7593" max="7593" width="23.7109375" style="1" customWidth="1"/>
    <col min="7594" max="7595" width="15.5703125" style="1" customWidth="1"/>
    <col min="7596" max="7842" width="9.140625" style="1"/>
    <col min="7843" max="7843" width="5.85546875" style="1" customWidth="1"/>
    <col min="7844" max="7844" width="8.140625" style="1" customWidth="1"/>
    <col min="7845" max="7845" width="48" style="1" customWidth="1"/>
    <col min="7846" max="7846" width="22.5703125" style="1" customWidth="1"/>
    <col min="7847" max="7847" width="14.7109375" style="1" customWidth="1"/>
    <col min="7848" max="7848" width="12.42578125" style="1" customWidth="1"/>
    <col min="7849" max="7849" width="23.7109375" style="1" customWidth="1"/>
    <col min="7850" max="7851" width="15.5703125" style="1" customWidth="1"/>
    <col min="7852" max="8098" width="9.140625" style="1"/>
    <col min="8099" max="8099" width="5.85546875" style="1" customWidth="1"/>
    <col min="8100" max="8100" width="8.140625" style="1" customWidth="1"/>
    <col min="8101" max="8101" width="48" style="1" customWidth="1"/>
    <col min="8102" max="8102" width="22.5703125" style="1" customWidth="1"/>
    <col min="8103" max="8103" width="14.7109375" style="1" customWidth="1"/>
    <col min="8104" max="8104" width="12.42578125" style="1" customWidth="1"/>
    <col min="8105" max="8105" width="23.7109375" style="1" customWidth="1"/>
    <col min="8106" max="8107" width="15.5703125" style="1" customWidth="1"/>
    <col min="8108" max="8354" width="9.140625" style="1"/>
    <col min="8355" max="8355" width="5.85546875" style="1" customWidth="1"/>
    <col min="8356" max="8356" width="8.140625" style="1" customWidth="1"/>
    <col min="8357" max="8357" width="48" style="1" customWidth="1"/>
    <col min="8358" max="8358" width="22.5703125" style="1" customWidth="1"/>
    <col min="8359" max="8359" width="14.7109375" style="1" customWidth="1"/>
    <col min="8360" max="8360" width="12.42578125" style="1" customWidth="1"/>
    <col min="8361" max="8361" width="23.7109375" style="1" customWidth="1"/>
    <col min="8362" max="8363" width="15.5703125" style="1" customWidth="1"/>
    <col min="8364" max="8610" width="9.140625" style="1"/>
    <col min="8611" max="8611" width="5.85546875" style="1" customWidth="1"/>
    <col min="8612" max="8612" width="8.140625" style="1" customWidth="1"/>
    <col min="8613" max="8613" width="48" style="1" customWidth="1"/>
    <col min="8614" max="8614" width="22.5703125" style="1" customWidth="1"/>
    <col min="8615" max="8615" width="14.7109375" style="1" customWidth="1"/>
    <col min="8616" max="8616" width="12.42578125" style="1" customWidth="1"/>
    <col min="8617" max="8617" width="23.7109375" style="1" customWidth="1"/>
    <col min="8618" max="8619" width="15.5703125" style="1" customWidth="1"/>
    <col min="8620" max="8866" width="9.140625" style="1"/>
    <col min="8867" max="8867" width="5.85546875" style="1" customWidth="1"/>
    <col min="8868" max="8868" width="8.140625" style="1" customWidth="1"/>
    <col min="8869" max="8869" width="48" style="1" customWidth="1"/>
    <col min="8870" max="8870" width="22.5703125" style="1" customWidth="1"/>
    <col min="8871" max="8871" width="14.7109375" style="1" customWidth="1"/>
    <col min="8872" max="8872" width="12.42578125" style="1" customWidth="1"/>
    <col min="8873" max="8873" width="23.7109375" style="1" customWidth="1"/>
    <col min="8874" max="8875" width="15.5703125" style="1" customWidth="1"/>
    <col min="8876" max="9122" width="9.140625" style="1"/>
    <col min="9123" max="9123" width="5.85546875" style="1" customWidth="1"/>
    <col min="9124" max="9124" width="8.140625" style="1" customWidth="1"/>
    <col min="9125" max="9125" width="48" style="1" customWidth="1"/>
    <col min="9126" max="9126" width="22.5703125" style="1" customWidth="1"/>
    <col min="9127" max="9127" width="14.7109375" style="1" customWidth="1"/>
    <col min="9128" max="9128" width="12.42578125" style="1" customWidth="1"/>
    <col min="9129" max="9129" width="23.7109375" style="1" customWidth="1"/>
    <col min="9130" max="9131" width="15.5703125" style="1" customWidth="1"/>
    <col min="9132" max="9378" width="9.140625" style="1"/>
    <col min="9379" max="9379" width="5.85546875" style="1" customWidth="1"/>
    <col min="9380" max="9380" width="8.140625" style="1" customWidth="1"/>
    <col min="9381" max="9381" width="48" style="1" customWidth="1"/>
    <col min="9382" max="9382" width="22.5703125" style="1" customWidth="1"/>
    <col min="9383" max="9383" width="14.7109375" style="1" customWidth="1"/>
    <col min="9384" max="9384" width="12.42578125" style="1" customWidth="1"/>
    <col min="9385" max="9385" width="23.7109375" style="1" customWidth="1"/>
    <col min="9386" max="9387" width="15.5703125" style="1" customWidth="1"/>
    <col min="9388" max="9634" width="9.140625" style="1"/>
    <col min="9635" max="9635" width="5.85546875" style="1" customWidth="1"/>
    <col min="9636" max="9636" width="8.140625" style="1" customWidth="1"/>
    <col min="9637" max="9637" width="48" style="1" customWidth="1"/>
    <col min="9638" max="9638" width="22.5703125" style="1" customWidth="1"/>
    <col min="9639" max="9639" width="14.7109375" style="1" customWidth="1"/>
    <col min="9640" max="9640" width="12.42578125" style="1" customWidth="1"/>
    <col min="9641" max="9641" width="23.7109375" style="1" customWidth="1"/>
    <col min="9642" max="9643" width="15.5703125" style="1" customWidth="1"/>
    <col min="9644" max="9890" width="9.140625" style="1"/>
    <col min="9891" max="9891" width="5.85546875" style="1" customWidth="1"/>
    <col min="9892" max="9892" width="8.140625" style="1" customWidth="1"/>
    <col min="9893" max="9893" width="48" style="1" customWidth="1"/>
    <col min="9894" max="9894" width="22.5703125" style="1" customWidth="1"/>
    <col min="9895" max="9895" width="14.7109375" style="1" customWidth="1"/>
    <col min="9896" max="9896" width="12.42578125" style="1" customWidth="1"/>
    <col min="9897" max="9897" width="23.7109375" style="1" customWidth="1"/>
    <col min="9898" max="9899" width="15.5703125" style="1" customWidth="1"/>
    <col min="9900" max="10146" width="9.140625" style="1"/>
    <col min="10147" max="10147" width="5.85546875" style="1" customWidth="1"/>
    <col min="10148" max="10148" width="8.140625" style="1" customWidth="1"/>
    <col min="10149" max="10149" width="48" style="1" customWidth="1"/>
    <col min="10150" max="10150" width="22.5703125" style="1" customWidth="1"/>
    <col min="10151" max="10151" width="14.7109375" style="1" customWidth="1"/>
    <col min="10152" max="10152" width="12.42578125" style="1" customWidth="1"/>
    <col min="10153" max="10153" width="23.7109375" style="1" customWidth="1"/>
    <col min="10154" max="10155" width="15.5703125" style="1" customWidth="1"/>
    <col min="10156" max="10402" width="9.140625" style="1"/>
    <col min="10403" max="10403" width="5.85546875" style="1" customWidth="1"/>
    <col min="10404" max="10404" width="8.140625" style="1" customWidth="1"/>
    <col min="10405" max="10405" width="48" style="1" customWidth="1"/>
    <col min="10406" max="10406" width="22.5703125" style="1" customWidth="1"/>
    <col min="10407" max="10407" width="14.7109375" style="1" customWidth="1"/>
    <col min="10408" max="10408" width="12.42578125" style="1" customWidth="1"/>
    <col min="10409" max="10409" width="23.7109375" style="1" customWidth="1"/>
    <col min="10410" max="10411" width="15.5703125" style="1" customWidth="1"/>
    <col min="10412" max="10658" width="9.140625" style="1"/>
    <col min="10659" max="10659" width="5.85546875" style="1" customWidth="1"/>
    <col min="10660" max="10660" width="8.140625" style="1" customWidth="1"/>
    <col min="10661" max="10661" width="48" style="1" customWidth="1"/>
    <col min="10662" max="10662" width="22.5703125" style="1" customWidth="1"/>
    <col min="10663" max="10663" width="14.7109375" style="1" customWidth="1"/>
    <col min="10664" max="10664" width="12.42578125" style="1" customWidth="1"/>
    <col min="10665" max="10665" width="23.7109375" style="1" customWidth="1"/>
    <col min="10666" max="10667" width="15.5703125" style="1" customWidth="1"/>
    <col min="10668" max="10914" width="9.140625" style="1"/>
    <col min="10915" max="10915" width="5.85546875" style="1" customWidth="1"/>
    <col min="10916" max="10916" width="8.140625" style="1" customWidth="1"/>
    <col min="10917" max="10917" width="48" style="1" customWidth="1"/>
    <col min="10918" max="10918" width="22.5703125" style="1" customWidth="1"/>
    <col min="10919" max="10919" width="14.7109375" style="1" customWidth="1"/>
    <col min="10920" max="10920" width="12.42578125" style="1" customWidth="1"/>
    <col min="10921" max="10921" width="23.7109375" style="1" customWidth="1"/>
    <col min="10922" max="10923" width="15.5703125" style="1" customWidth="1"/>
    <col min="10924" max="11170" width="9.140625" style="1"/>
    <col min="11171" max="11171" width="5.85546875" style="1" customWidth="1"/>
    <col min="11172" max="11172" width="8.140625" style="1" customWidth="1"/>
    <col min="11173" max="11173" width="48" style="1" customWidth="1"/>
    <col min="11174" max="11174" width="22.5703125" style="1" customWidth="1"/>
    <col min="11175" max="11175" width="14.7109375" style="1" customWidth="1"/>
    <col min="11176" max="11176" width="12.42578125" style="1" customWidth="1"/>
    <col min="11177" max="11177" width="23.7109375" style="1" customWidth="1"/>
    <col min="11178" max="11179" width="15.5703125" style="1" customWidth="1"/>
    <col min="11180" max="11426" width="9.140625" style="1"/>
    <col min="11427" max="11427" width="5.85546875" style="1" customWidth="1"/>
    <col min="11428" max="11428" width="8.140625" style="1" customWidth="1"/>
    <col min="11429" max="11429" width="48" style="1" customWidth="1"/>
    <col min="11430" max="11430" width="22.5703125" style="1" customWidth="1"/>
    <col min="11431" max="11431" width="14.7109375" style="1" customWidth="1"/>
    <col min="11432" max="11432" width="12.42578125" style="1" customWidth="1"/>
    <col min="11433" max="11433" width="23.7109375" style="1" customWidth="1"/>
    <col min="11434" max="11435" width="15.5703125" style="1" customWidth="1"/>
    <col min="11436" max="11682" width="9.140625" style="1"/>
    <col min="11683" max="11683" width="5.85546875" style="1" customWidth="1"/>
    <col min="11684" max="11684" width="8.140625" style="1" customWidth="1"/>
    <col min="11685" max="11685" width="48" style="1" customWidth="1"/>
    <col min="11686" max="11686" width="22.5703125" style="1" customWidth="1"/>
    <col min="11687" max="11687" width="14.7109375" style="1" customWidth="1"/>
    <col min="11688" max="11688" width="12.42578125" style="1" customWidth="1"/>
    <col min="11689" max="11689" width="23.7109375" style="1" customWidth="1"/>
    <col min="11690" max="11691" width="15.5703125" style="1" customWidth="1"/>
    <col min="11692" max="11938" width="9.140625" style="1"/>
    <col min="11939" max="11939" width="5.85546875" style="1" customWidth="1"/>
    <col min="11940" max="11940" width="8.140625" style="1" customWidth="1"/>
    <col min="11941" max="11941" width="48" style="1" customWidth="1"/>
    <col min="11942" max="11942" width="22.5703125" style="1" customWidth="1"/>
    <col min="11943" max="11943" width="14.7109375" style="1" customWidth="1"/>
    <col min="11944" max="11944" width="12.42578125" style="1" customWidth="1"/>
    <col min="11945" max="11945" width="23.7109375" style="1" customWidth="1"/>
    <col min="11946" max="11947" width="15.5703125" style="1" customWidth="1"/>
    <col min="11948" max="12194" width="9.140625" style="1"/>
    <col min="12195" max="12195" width="5.85546875" style="1" customWidth="1"/>
    <col min="12196" max="12196" width="8.140625" style="1" customWidth="1"/>
    <col min="12197" max="12197" width="48" style="1" customWidth="1"/>
    <col min="12198" max="12198" width="22.5703125" style="1" customWidth="1"/>
    <col min="12199" max="12199" width="14.7109375" style="1" customWidth="1"/>
    <col min="12200" max="12200" width="12.42578125" style="1" customWidth="1"/>
    <col min="12201" max="12201" width="23.7109375" style="1" customWidth="1"/>
    <col min="12202" max="12203" width="15.5703125" style="1" customWidth="1"/>
    <col min="12204" max="12450" width="9.140625" style="1"/>
    <col min="12451" max="12451" width="5.85546875" style="1" customWidth="1"/>
    <col min="12452" max="12452" width="8.140625" style="1" customWidth="1"/>
    <col min="12453" max="12453" width="48" style="1" customWidth="1"/>
    <col min="12454" max="12454" width="22.5703125" style="1" customWidth="1"/>
    <col min="12455" max="12455" width="14.7109375" style="1" customWidth="1"/>
    <col min="12456" max="12456" width="12.42578125" style="1" customWidth="1"/>
    <col min="12457" max="12457" width="23.7109375" style="1" customWidth="1"/>
    <col min="12458" max="12459" width="15.5703125" style="1" customWidth="1"/>
    <col min="12460" max="12706" width="9.140625" style="1"/>
    <col min="12707" max="12707" width="5.85546875" style="1" customWidth="1"/>
    <col min="12708" max="12708" width="8.140625" style="1" customWidth="1"/>
    <col min="12709" max="12709" width="48" style="1" customWidth="1"/>
    <col min="12710" max="12710" width="22.5703125" style="1" customWidth="1"/>
    <col min="12711" max="12711" width="14.7109375" style="1" customWidth="1"/>
    <col min="12712" max="12712" width="12.42578125" style="1" customWidth="1"/>
    <col min="12713" max="12713" width="23.7109375" style="1" customWidth="1"/>
    <col min="12714" max="12715" width="15.5703125" style="1" customWidth="1"/>
    <col min="12716" max="12962" width="9.140625" style="1"/>
    <col min="12963" max="12963" width="5.85546875" style="1" customWidth="1"/>
    <col min="12964" max="12964" width="8.140625" style="1" customWidth="1"/>
    <col min="12965" max="12965" width="48" style="1" customWidth="1"/>
    <col min="12966" max="12966" width="22.5703125" style="1" customWidth="1"/>
    <col min="12967" max="12967" width="14.7109375" style="1" customWidth="1"/>
    <col min="12968" max="12968" width="12.42578125" style="1" customWidth="1"/>
    <col min="12969" max="12969" width="23.7109375" style="1" customWidth="1"/>
    <col min="12970" max="12971" width="15.5703125" style="1" customWidth="1"/>
    <col min="12972" max="13218" width="9.140625" style="1"/>
    <col min="13219" max="13219" width="5.85546875" style="1" customWidth="1"/>
    <col min="13220" max="13220" width="8.140625" style="1" customWidth="1"/>
    <col min="13221" max="13221" width="48" style="1" customWidth="1"/>
    <col min="13222" max="13222" width="22.5703125" style="1" customWidth="1"/>
    <col min="13223" max="13223" width="14.7109375" style="1" customWidth="1"/>
    <col min="13224" max="13224" width="12.42578125" style="1" customWidth="1"/>
    <col min="13225" max="13225" width="23.7109375" style="1" customWidth="1"/>
    <col min="13226" max="13227" width="15.5703125" style="1" customWidth="1"/>
    <col min="13228" max="13474" width="9.140625" style="1"/>
    <col min="13475" max="13475" width="5.85546875" style="1" customWidth="1"/>
    <col min="13476" max="13476" width="8.140625" style="1" customWidth="1"/>
    <col min="13477" max="13477" width="48" style="1" customWidth="1"/>
    <col min="13478" max="13478" width="22.5703125" style="1" customWidth="1"/>
    <col min="13479" max="13479" width="14.7109375" style="1" customWidth="1"/>
    <col min="13480" max="13480" width="12.42578125" style="1" customWidth="1"/>
    <col min="13481" max="13481" width="23.7109375" style="1" customWidth="1"/>
    <col min="13482" max="13483" width="15.5703125" style="1" customWidth="1"/>
    <col min="13484" max="13730" width="9.140625" style="1"/>
    <col min="13731" max="13731" width="5.85546875" style="1" customWidth="1"/>
    <col min="13732" max="13732" width="8.140625" style="1" customWidth="1"/>
    <col min="13733" max="13733" width="48" style="1" customWidth="1"/>
    <col min="13734" max="13734" width="22.5703125" style="1" customWidth="1"/>
    <col min="13735" max="13735" width="14.7109375" style="1" customWidth="1"/>
    <col min="13736" max="13736" width="12.42578125" style="1" customWidth="1"/>
    <col min="13737" max="13737" width="23.7109375" style="1" customWidth="1"/>
    <col min="13738" max="13739" width="15.5703125" style="1" customWidth="1"/>
    <col min="13740" max="13986" width="9.140625" style="1"/>
    <col min="13987" max="13987" width="5.85546875" style="1" customWidth="1"/>
    <col min="13988" max="13988" width="8.140625" style="1" customWidth="1"/>
    <col min="13989" max="13989" width="48" style="1" customWidth="1"/>
    <col min="13990" max="13990" width="22.5703125" style="1" customWidth="1"/>
    <col min="13991" max="13991" width="14.7109375" style="1" customWidth="1"/>
    <col min="13992" max="13992" width="12.42578125" style="1" customWidth="1"/>
    <col min="13993" max="13993" width="23.7109375" style="1" customWidth="1"/>
    <col min="13994" max="13995" width="15.5703125" style="1" customWidth="1"/>
    <col min="13996" max="14242" width="9.140625" style="1"/>
    <col min="14243" max="14243" width="5.85546875" style="1" customWidth="1"/>
    <col min="14244" max="14244" width="8.140625" style="1" customWidth="1"/>
    <col min="14245" max="14245" width="48" style="1" customWidth="1"/>
    <col min="14246" max="14246" width="22.5703125" style="1" customWidth="1"/>
    <col min="14247" max="14247" width="14.7109375" style="1" customWidth="1"/>
    <col min="14248" max="14248" width="12.42578125" style="1" customWidth="1"/>
    <col min="14249" max="14249" width="23.7109375" style="1" customWidth="1"/>
    <col min="14250" max="14251" width="15.5703125" style="1" customWidth="1"/>
    <col min="14252" max="14498" width="9.140625" style="1"/>
    <col min="14499" max="14499" width="5.85546875" style="1" customWidth="1"/>
    <col min="14500" max="14500" width="8.140625" style="1" customWidth="1"/>
    <col min="14501" max="14501" width="48" style="1" customWidth="1"/>
    <col min="14502" max="14502" width="22.5703125" style="1" customWidth="1"/>
    <col min="14503" max="14503" width="14.7109375" style="1" customWidth="1"/>
    <col min="14504" max="14504" width="12.42578125" style="1" customWidth="1"/>
    <col min="14505" max="14505" width="23.7109375" style="1" customWidth="1"/>
    <col min="14506" max="14507" width="15.5703125" style="1" customWidth="1"/>
    <col min="14508" max="14754" width="9.140625" style="1"/>
    <col min="14755" max="14755" width="5.85546875" style="1" customWidth="1"/>
    <col min="14756" max="14756" width="8.140625" style="1" customWidth="1"/>
    <col min="14757" max="14757" width="48" style="1" customWidth="1"/>
    <col min="14758" max="14758" width="22.5703125" style="1" customWidth="1"/>
    <col min="14759" max="14759" width="14.7109375" style="1" customWidth="1"/>
    <col min="14760" max="14760" width="12.42578125" style="1" customWidth="1"/>
    <col min="14761" max="14761" width="23.7109375" style="1" customWidth="1"/>
    <col min="14762" max="14763" width="15.5703125" style="1" customWidth="1"/>
    <col min="14764" max="15010" width="9.140625" style="1"/>
    <col min="15011" max="15011" width="5.85546875" style="1" customWidth="1"/>
    <col min="15012" max="15012" width="8.140625" style="1" customWidth="1"/>
    <col min="15013" max="15013" width="48" style="1" customWidth="1"/>
    <col min="15014" max="15014" width="22.5703125" style="1" customWidth="1"/>
    <col min="15015" max="15015" width="14.7109375" style="1" customWidth="1"/>
    <col min="15016" max="15016" width="12.42578125" style="1" customWidth="1"/>
    <col min="15017" max="15017" width="23.7109375" style="1" customWidth="1"/>
    <col min="15018" max="15019" width="15.5703125" style="1" customWidth="1"/>
    <col min="15020" max="15266" width="9.140625" style="1"/>
    <col min="15267" max="15267" width="5.85546875" style="1" customWidth="1"/>
    <col min="15268" max="15268" width="8.140625" style="1" customWidth="1"/>
    <col min="15269" max="15269" width="48" style="1" customWidth="1"/>
    <col min="15270" max="15270" width="22.5703125" style="1" customWidth="1"/>
    <col min="15271" max="15271" width="14.7109375" style="1" customWidth="1"/>
    <col min="15272" max="15272" width="12.42578125" style="1" customWidth="1"/>
    <col min="15273" max="15273" width="23.7109375" style="1" customWidth="1"/>
    <col min="15274" max="15275" width="15.5703125" style="1" customWidth="1"/>
    <col min="15276" max="15522" width="9.140625" style="1"/>
    <col min="15523" max="15523" width="5.85546875" style="1" customWidth="1"/>
    <col min="15524" max="15524" width="8.140625" style="1" customWidth="1"/>
    <col min="15525" max="15525" width="48" style="1" customWidth="1"/>
    <col min="15526" max="15526" width="22.5703125" style="1" customWidth="1"/>
    <col min="15527" max="15527" width="14.7109375" style="1" customWidth="1"/>
    <col min="15528" max="15528" width="12.42578125" style="1" customWidth="1"/>
    <col min="15529" max="15529" width="23.7109375" style="1" customWidth="1"/>
    <col min="15530" max="15531" width="15.5703125" style="1" customWidth="1"/>
    <col min="15532" max="15778" width="9.140625" style="1"/>
    <col min="15779" max="15779" width="5.85546875" style="1" customWidth="1"/>
    <col min="15780" max="15780" width="8.140625" style="1" customWidth="1"/>
    <col min="15781" max="15781" width="48" style="1" customWidth="1"/>
    <col min="15782" max="15782" width="22.5703125" style="1" customWidth="1"/>
    <col min="15783" max="15783" width="14.7109375" style="1" customWidth="1"/>
    <col min="15784" max="15784" width="12.42578125" style="1" customWidth="1"/>
    <col min="15785" max="15785" width="23.7109375" style="1" customWidth="1"/>
    <col min="15786" max="15787" width="15.5703125" style="1" customWidth="1"/>
    <col min="15788" max="16034" width="9.140625" style="1"/>
    <col min="16035" max="16035" width="5.85546875" style="1" customWidth="1"/>
    <col min="16036" max="16036" width="8.140625" style="1" customWidth="1"/>
    <col min="16037" max="16037" width="48" style="1" customWidth="1"/>
    <col min="16038" max="16038" width="22.5703125" style="1" customWidth="1"/>
    <col min="16039" max="16039" width="14.7109375" style="1" customWidth="1"/>
    <col min="16040" max="16040" width="12.42578125" style="1" customWidth="1"/>
    <col min="16041" max="16041" width="23.7109375" style="1" customWidth="1"/>
    <col min="16042" max="16043" width="15.5703125" style="1" customWidth="1"/>
    <col min="16044" max="16286" width="9.140625" style="1"/>
    <col min="16287" max="16384" width="8.85546875" style="1" customWidth="1"/>
  </cols>
  <sheetData>
    <row r="1" spans="1:8" s="26" customFormat="1" x14ac:dyDescent="0.25">
      <c r="F1" s="2"/>
    </row>
    <row r="2" spans="1:8" s="34" customFormat="1" ht="55.5" customHeight="1" x14ac:dyDescent="0.25">
      <c r="B2" s="83" t="s">
        <v>88</v>
      </c>
      <c r="C2" s="83"/>
      <c r="D2" s="83"/>
      <c r="E2" s="83"/>
      <c r="F2" s="83"/>
      <c r="G2" s="83"/>
    </row>
    <row r="3" spans="1:8" s="37" customFormat="1" ht="18.75" x14ac:dyDescent="0.3">
      <c r="A3" s="35"/>
      <c r="B3" s="36" t="s">
        <v>49</v>
      </c>
      <c r="C3" s="36"/>
      <c r="D3" s="73"/>
      <c r="E3" s="73"/>
      <c r="F3" s="73"/>
      <c r="G3" s="63">
        <v>44773</v>
      </c>
    </row>
    <row r="4" spans="1:8" s="27" customFormat="1" ht="12.75" customHeight="1" x14ac:dyDescent="0.25">
      <c r="A4" s="25"/>
      <c r="B4" s="25"/>
      <c r="C4" s="25"/>
      <c r="D4" s="25"/>
      <c r="E4" s="25"/>
      <c r="F4" s="25"/>
      <c r="G4" s="25"/>
    </row>
    <row r="5" spans="1:8" s="26" customFormat="1" ht="105.75" customHeight="1" x14ac:dyDescent="0.3">
      <c r="A5" s="81" t="s">
        <v>64</v>
      </c>
      <c r="B5" s="84"/>
      <c r="C5" s="84"/>
      <c r="D5" s="84"/>
      <c r="E5" s="84"/>
      <c r="F5" s="84"/>
      <c r="G5" s="84"/>
    </row>
    <row r="6" spans="1:8" s="26" customFormat="1" ht="64.5" customHeight="1" x14ac:dyDescent="0.3">
      <c r="A6" s="85" t="s">
        <v>50</v>
      </c>
      <c r="B6" s="82"/>
      <c r="C6" s="82"/>
      <c r="D6" s="82"/>
      <c r="E6" s="82"/>
      <c r="F6" s="82"/>
      <c r="G6" s="82"/>
    </row>
    <row r="7" spans="1:8" s="26" customFormat="1" ht="20.25" customHeight="1" x14ac:dyDescent="0.25">
      <c r="A7" s="24"/>
      <c r="B7" s="24"/>
      <c r="C7" s="24"/>
      <c r="D7" s="24"/>
      <c r="E7" s="24"/>
      <c r="F7" s="24"/>
      <c r="G7" s="24"/>
    </row>
    <row r="8" spans="1:8" ht="42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6" t="s">
        <v>6</v>
      </c>
      <c r="H8" s="18"/>
    </row>
    <row r="9" spans="1:8" ht="47.25" x14ac:dyDescent="0.25">
      <c r="A9" s="4">
        <v>1</v>
      </c>
      <c r="B9" s="7" t="s">
        <v>10</v>
      </c>
      <c r="C9" s="4" t="s">
        <v>11</v>
      </c>
      <c r="D9" s="8">
        <v>0.34</v>
      </c>
      <c r="E9" s="8">
        <v>4245.3</v>
      </c>
      <c r="F9" s="5" t="s">
        <v>12</v>
      </c>
      <c r="G9" s="9">
        <f>D9*E9</f>
        <v>1443.4020000000003</v>
      </c>
    </row>
    <row r="10" spans="1:8" ht="47.25" x14ac:dyDescent="0.25">
      <c r="A10" s="4">
        <f t="shared" ref="A10:A28" si="0">A9+1</f>
        <v>2</v>
      </c>
      <c r="B10" s="7" t="s">
        <v>57</v>
      </c>
      <c r="C10" s="4" t="s">
        <v>11</v>
      </c>
      <c r="D10" s="8">
        <v>0.08</v>
      </c>
      <c r="E10" s="8">
        <v>4245.3</v>
      </c>
      <c r="F10" s="5" t="s">
        <v>12</v>
      </c>
      <c r="G10" s="9">
        <f t="shared" ref="G10:G28" si="1">D10*E10</f>
        <v>339.62400000000002</v>
      </c>
    </row>
    <row r="11" spans="1:8" ht="47.25" x14ac:dyDescent="0.25">
      <c r="A11" s="4">
        <f t="shared" si="0"/>
        <v>3</v>
      </c>
      <c r="B11" s="7" t="s">
        <v>14</v>
      </c>
      <c r="C11" s="4" t="s">
        <v>13</v>
      </c>
      <c r="D11" s="8">
        <v>0.17</v>
      </c>
      <c r="E11" s="8">
        <v>4245.3</v>
      </c>
      <c r="F11" s="5" t="s">
        <v>12</v>
      </c>
      <c r="G11" s="9">
        <f t="shared" si="1"/>
        <v>721.70100000000014</v>
      </c>
    </row>
    <row r="12" spans="1:8" ht="46.5" customHeight="1" x14ac:dyDescent="0.25">
      <c r="A12" s="4">
        <f t="shared" si="0"/>
        <v>4</v>
      </c>
      <c r="B12" s="7" t="s">
        <v>15</v>
      </c>
      <c r="C12" s="4" t="s">
        <v>16</v>
      </c>
      <c r="D12" s="8">
        <v>7.0000000000000007E-2</v>
      </c>
      <c r="E12" s="8">
        <v>4245.3</v>
      </c>
      <c r="F12" s="5" t="s">
        <v>12</v>
      </c>
      <c r="G12" s="9">
        <f t="shared" si="1"/>
        <v>297.17100000000005</v>
      </c>
    </row>
    <row r="13" spans="1:8" ht="78.75" x14ac:dyDescent="0.25">
      <c r="A13" s="4">
        <f t="shared" si="0"/>
        <v>5</v>
      </c>
      <c r="B13" s="7" t="s">
        <v>17</v>
      </c>
      <c r="C13" s="4" t="s">
        <v>18</v>
      </c>
      <c r="D13" s="8">
        <v>0.04</v>
      </c>
      <c r="E13" s="8">
        <v>4245.3</v>
      </c>
      <c r="F13" s="5" t="s">
        <v>12</v>
      </c>
      <c r="G13" s="9">
        <f t="shared" si="1"/>
        <v>169.81200000000001</v>
      </c>
    </row>
    <row r="14" spans="1:8" ht="63" x14ac:dyDescent="0.25">
      <c r="A14" s="4">
        <f t="shared" si="0"/>
        <v>6</v>
      </c>
      <c r="B14" s="7" t="s">
        <v>20</v>
      </c>
      <c r="C14" s="4" t="s">
        <v>21</v>
      </c>
      <c r="D14" s="8">
        <v>0.21</v>
      </c>
      <c r="E14" s="8">
        <v>4245.3</v>
      </c>
      <c r="F14" s="5" t="s">
        <v>12</v>
      </c>
      <c r="G14" s="9">
        <f t="shared" si="1"/>
        <v>891.51300000000003</v>
      </c>
    </row>
    <row r="15" spans="1:8" ht="47.25" x14ac:dyDescent="0.25">
      <c r="A15" s="4">
        <f t="shared" si="0"/>
        <v>7</v>
      </c>
      <c r="B15" s="7" t="s">
        <v>23</v>
      </c>
      <c r="C15" s="4" t="s">
        <v>24</v>
      </c>
      <c r="D15" s="8">
        <v>0.19</v>
      </c>
      <c r="E15" s="8">
        <v>4245.3</v>
      </c>
      <c r="F15" s="5" t="s">
        <v>12</v>
      </c>
      <c r="G15" s="9">
        <f t="shared" si="1"/>
        <v>806.60700000000008</v>
      </c>
    </row>
    <row r="16" spans="1:8" ht="47.25" x14ac:dyDescent="0.25">
      <c r="A16" s="4">
        <f t="shared" si="0"/>
        <v>8</v>
      </c>
      <c r="B16" s="7" t="s">
        <v>25</v>
      </c>
      <c r="C16" s="4" t="s">
        <v>24</v>
      </c>
      <c r="D16" s="8">
        <v>0.2</v>
      </c>
      <c r="E16" s="8">
        <v>4245.3</v>
      </c>
      <c r="F16" s="5" t="s">
        <v>12</v>
      </c>
      <c r="G16" s="9">
        <f t="shared" si="1"/>
        <v>849.06000000000006</v>
      </c>
    </row>
    <row r="17" spans="1:7" ht="33" customHeight="1" x14ac:dyDescent="0.25">
      <c r="A17" s="4">
        <f t="shared" si="0"/>
        <v>9</v>
      </c>
      <c r="B17" s="7" t="s">
        <v>26</v>
      </c>
      <c r="C17" s="4" t="s">
        <v>11</v>
      </c>
      <c r="D17" s="8">
        <v>0.54</v>
      </c>
      <c r="E17" s="8">
        <v>4245.3</v>
      </c>
      <c r="F17" s="5" t="s">
        <v>58</v>
      </c>
      <c r="G17" s="9">
        <f t="shared" si="1"/>
        <v>2292.4620000000004</v>
      </c>
    </row>
    <row r="18" spans="1:7" ht="33" customHeight="1" x14ac:dyDescent="0.25">
      <c r="A18" s="4">
        <f t="shared" si="0"/>
        <v>10</v>
      </c>
      <c r="B18" s="7" t="s">
        <v>27</v>
      </c>
      <c r="C18" s="4" t="s">
        <v>11</v>
      </c>
      <c r="D18" s="8">
        <v>0.46</v>
      </c>
      <c r="E18" s="8">
        <v>4245.3</v>
      </c>
      <c r="F18" s="5" t="s">
        <v>58</v>
      </c>
      <c r="G18" s="9">
        <f t="shared" si="1"/>
        <v>1952.8380000000002</v>
      </c>
    </row>
    <row r="19" spans="1:7" ht="41.25" customHeight="1" x14ac:dyDescent="0.25">
      <c r="A19" s="4">
        <f t="shared" si="0"/>
        <v>11</v>
      </c>
      <c r="B19" s="7" t="s">
        <v>28</v>
      </c>
      <c r="C19" s="4" t="s">
        <v>24</v>
      </c>
      <c r="D19" s="8">
        <v>0.05</v>
      </c>
      <c r="E19" s="8">
        <v>4245.3</v>
      </c>
      <c r="F19" s="5" t="s">
        <v>29</v>
      </c>
      <c r="G19" s="9">
        <f t="shared" si="1"/>
        <v>212.26500000000001</v>
      </c>
    </row>
    <row r="20" spans="1:7" ht="96" customHeight="1" x14ac:dyDescent="0.25">
      <c r="A20" s="4">
        <f t="shared" si="0"/>
        <v>12</v>
      </c>
      <c r="B20" s="7" t="s">
        <v>30</v>
      </c>
      <c r="C20" s="4" t="s">
        <v>24</v>
      </c>
      <c r="D20" s="8">
        <v>0.08</v>
      </c>
      <c r="E20" s="8">
        <v>4245.3</v>
      </c>
      <c r="F20" s="5" t="s">
        <v>31</v>
      </c>
      <c r="G20" s="9">
        <f t="shared" si="1"/>
        <v>339.62400000000002</v>
      </c>
    </row>
    <row r="21" spans="1:7" ht="31.5" x14ac:dyDescent="0.25">
      <c r="A21" s="4">
        <f t="shared" si="0"/>
        <v>13</v>
      </c>
      <c r="B21" s="7" t="s">
        <v>32</v>
      </c>
      <c r="C21" s="4" t="s">
        <v>33</v>
      </c>
      <c r="D21" s="8">
        <v>0.5</v>
      </c>
      <c r="E21" s="8">
        <v>4245.3</v>
      </c>
      <c r="F21" s="5" t="s">
        <v>19</v>
      </c>
      <c r="G21" s="9">
        <f t="shared" si="1"/>
        <v>2122.65</v>
      </c>
    </row>
    <row r="22" spans="1:7" ht="31.5" x14ac:dyDescent="0.25">
      <c r="A22" s="4">
        <f t="shared" si="0"/>
        <v>14</v>
      </c>
      <c r="B22" s="7" t="s">
        <v>59</v>
      </c>
      <c r="C22" s="4" t="s">
        <v>34</v>
      </c>
      <c r="D22" s="8">
        <v>1.59</v>
      </c>
      <c r="E22" s="8">
        <v>4245.3</v>
      </c>
      <c r="F22" s="5" t="s">
        <v>58</v>
      </c>
      <c r="G22" s="9">
        <f>D22*E22</f>
        <v>6750.027000000001</v>
      </c>
    </row>
    <row r="23" spans="1:7" ht="31.5" x14ac:dyDescent="0.25">
      <c r="A23" s="4">
        <f t="shared" si="0"/>
        <v>15</v>
      </c>
      <c r="B23" s="7" t="s">
        <v>62</v>
      </c>
      <c r="C23" s="4" t="s">
        <v>35</v>
      </c>
      <c r="D23" s="8">
        <v>3.55</v>
      </c>
      <c r="E23" s="8">
        <v>4245.3</v>
      </c>
      <c r="F23" s="5" t="s">
        <v>36</v>
      </c>
      <c r="G23" s="9">
        <f t="shared" si="1"/>
        <v>15070.815000000001</v>
      </c>
    </row>
    <row r="24" spans="1:7" ht="31.5" x14ac:dyDescent="0.25">
      <c r="A24" s="4">
        <f>A22+1</f>
        <v>15</v>
      </c>
      <c r="B24" s="11" t="s">
        <v>37</v>
      </c>
      <c r="C24" s="12" t="s">
        <v>38</v>
      </c>
      <c r="D24" s="8">
        <f>6095.96*1.04</f>
        <v>6339.7984000000006</v>
      </c>
      <c r="E24" s="8">
        <v>2</v>
      </c>
      <c r="F24" s="5" t="s">
        <v>58</v>
      </c>
      <c r="G24" s="9">
        <f t="shared" si="1"/>
        <v>12679.596800000001</v>
      </c>
    </row>
    <row r="25" spans="1:7" x14ac:dyDescent="0.25">
      <c r="A25" s="4">
        <f t="shared" si="0"/>
        <v>16</v>
      </c>
      <c r="B25" s="11" t="s">
        <v>39</v>
      </c>
      <c r="C25" s="12" t="s">
        <v>11</v>
      </c>
      <c r="D25" s="8">
        <v>1.71</v>
      </c>
      <c r="E25" s="8">
        <v>4245.3</v>
      </c>
      <c r="F25" s="5" t="s">
        <v>58</v>
      </c>
      <c r="G25" s="9">
        <f t="shared" si="1"/>
        <v>7259.4629999999997</v>
      </c>
    </row>
    <row r="26" spans="1:7" x14ac:dyDescent="0.25">
      <c r="A26" s="4">
        <f t="shared" si="0"/>
        <v>17</v>
      </c>
      <c r="B26" s="11" t="s">
        <v>40</v>
      </c>
      <c r="C26" s="12" t="s">
        <v>41</v>
      </c>
      <c r="D26" s="8">
        <v>0.14000000000000001</v>
      </c>
      <c r="E26" s="8">
        <v>4245.3</v>
      </c>
      <c r="F26" s="5" t="s">
        <v>58</v>
      </c>
      <c r="G26" s="9">
        <f t="shared" si="1"/>
        <v>594.3420000000001</v>
      </c>
    </row>
    <row r="27" spans="1:7" ht="33.75" customHeight="1" x14ac:dyDescent="0.25">
      <c r="A27" s="4">
        <f t="shared" si="0"/>
        <v>18</v>
      </c>
      <c r="B27" s="20" t="s">
        <v>42</v>
      </c>
      <c r="C27" s="10" t="s">
        <v>11</v>
      </c>
      <c r="D27" s="8">
        <v>1.32</v>
      </c>
      <c r="E27" s="8">
        <v>4245.3</v>
      </c>
      <c r="F27" s="5" t="s">
        <v>58</v>
      </c>
      <c r="G27" s="9">
        <f t="shared" si="1"/>
        <v>5603.7960000000003</v>
      </c>
    </row>
    <row r="28" spans="1:7" s="3" customFormat="1" ht="47.25" x14ac:dyDescent="0.25">
      <c r="A28" s="19">
        <f t="shared" si="0"/>
        <v>19</v>
      </c>
      <c r="B28" s="21" t="s">
        <v>89</v>
      </c>
      <c r="C28" s="13" t="s">
        <v>11</v>
      </c>
      <c r="D28" s="14">
        <v>2.12</v>
      </c>
      <c r="E28" s="8">
        <v>4245.3</v>
      </c>
      <c r="F28" s="15" t="s">
        <v>22</v>
      </c>
      <c r="G28" s="9">
        <f t="shared" si="1"/>
        <v>9000.0360000000001</v>
      </c>
    </row>
    <row r="29" spans="1:7" s="22" customFormat="1" x14ac:dyDescent="0.25">
      <c r="A29" s="86" t="s">
        <v>46</v>
      </c>
      <c r="B29" s="87"/>
      <c r="C29" s="86"/>
      <c r="D29" s="86"/>
      <c r="E29" s="86"/>
      <c r="F29" s="86"/>
      <c r="G29" s="32">
        <f>SUM(G9:G28)</f>
        <v>69396.804799999998</v>
      </c>
    </row>
    <row r="30" spans="1:7" s="3" customFormat="1" x14ac:dyDescent="0.25">
      <c r="A30" s="88" t="s">
        <v>44</v>
      </c>
      <c r="B30" s="88"/>
      <c r="C30" s="88"/>
      <c r="D30" s="88"/>
      <c r="E30" s="88"/>
      <c r="F30" s="88"/>
      <c r="G30" s="88"/>
    </row>
    <row r="31" spans="1:7" s="3" customFormat="1" ht="42.75" customHeight="1" x14ac:dyDescent="0.25">
      <c r="A31" s="28" t="s">
        <v>0</v>
      </c>
      <c r="B31" s="28" t="s">
        <v>1</v>
      </c>
      <c r="C31" s="28" t="s">
        <v>2</v>
      </c>
      <c r="D31" s="28" t="s">
        <v>3</v>
      </c>
      <c r="E31" s="28" t="s">
        <v>4</v>
      </c>
      <c r="F31" s="29" t="s">
        <v>5</v>
      </c>
      <c r="G31" s="28" t="s">
        <v>6</v>
      </c>
    </row>
    <row r="32" spans="1:7" s="3" customFormat="1" ht="28.15" customHeight="1" x14ac:dyDescent="0.25">
      <c r="A32" s="28">
        <v>1</v>
      </c>
      <c r="B32" s="30" t="s">
        <v>44</v>
      </c>
      <c r="C32" s="31"/>
      <c r="D32" s="14"/>
      <c r="E32" s="28"/>
      <c r="F32" s="29" t="s">
        <v>61</v>
      </c>
      <c r="G32" s="17">
        <v>10056.23</v>
      </c>
    </row>
    <row r="33" spans="1:7" s="3" customFormat="1" ht="36.6" customHeight="1" x14ac:dyDescent="0.25">
      <c r="A33" s="28">
        <v>2</v>
      </c>
      <c r="B33" s="21" t="s">
        <v>7</v>
      </c>
      <c r="C33" s="28" t="s">
        <v>8</v>
      </c>
      <c r="D33" s="14">
        <v>14.62</v>
      </c>
      <c r="E33" s="14">
        <v>1900</v>
      </c>
      <c r="F33" s="29" t="s">
        <v>45</v>
      </c>
      <c r="G33" s="17">
        <v>0</v>
      </c>
    </row>
    <row r="34" spans="1:7" s="3" customFormat="1" ht="34.5" customHeight="1" x14ac:dyDescent="0.25">
      <c r="A34" s="28">
        <f>A33+1</f>
        <v>3</v>
      </c>
      <c r="B34" s="21" t="s">
        <v>9</v>
      </c>
      <c r="C34" s="28" t="s">
        <v>8</v>
      </c>
      <c r="D34" s="14">
        <v>10.55</v>
      </c>
      <c r="E34" s="14">
        <v>1900</v>
      </c>
      <c r="F34" s="29" t="s">
        <v>45</v>
      </c>
      <c r="G34" s="17">
        <v>0</v>
      </c>
    </row>
    <row r="35" spans="1:7" s="23" customFormat="1" x14ac:dyDescent="0.25">
      <c r="A35" s="89" t="s">
        <v>46</v>
      </c>
      <c r="B35" s="89"/>
      <c r="C35" s="89"/>
      <c r="D35" s="89"/>
      <c r="E35" s="89"/>
      <c r="F35" s="89"/>
      <c r="G35" s="33">
        <f>SUM(G32:G34)</f>
        <v>10056.23</v>
      </c>
    </row>
    <row r="36" spans="1:7" s="22" customFormat="1" x14ac:dyDescent="0.25">
      <c r="A36" s="86" t="s">
        <v>47</v>
      </c>
      <c r="B36" s="86"/>
      <c r="C36" s="86"/>
      <c r="D36" s="86"/>
      <c r="E36" s="86"/>
      <c r="F36" s="86"/>
      <c r="G36" s="32">
        <f>G29+G35</f>
        <v>79453.034799999994</v>
      </c>
    </row>
    <row r="38" spans="1:7" ht="21" customHeight="1" x14ac:dyDescent="0.3">
      <c r="A38" s="90" t="s">
        <v>90</v>
      </c>
      <c r="B38" s="91"/>
      <c r="C38" s="91"/>
      <c r="D38" s="91"/>
      <c r="E38" s="91"/>
      <c r="F38" s="91"/>
      <c r="G38" s="91"/>
    </row>
    <row r="39" spans="1:7" ht="23.25" customHeight="1" x14ac:dyDescent="0.3">
      <c r="A39" s="90" t="s">
        <v>91</v>
      </c>
      <c r="B39" s="82"/>
      <c r="C39" s="82"/>
      <c r="D39" s="82"/>
      <c r="E39" s="82"/>
      <c r="F39" s="82"/>
      <c r="G39" s="82"/>
    </row>
    <row r="40" spans="1:7" ht="23.25" customHeight="1" x14ac:dyDescent="0.3">
      <c r="A40" s="81" t="s">
        <v>51</v>
      </c>
      <c r="B40" s="82"/>
      <c r="C40" s="82"/>
      <c r="D40" s="82"/>
      <c r="E40" s="82"/>
      <c r="F40" s="82"/>
      <c r="G40" s="82"/>
    </row>
    <row r="41" spans="1:7" ht="25.5" customHeight="1" x14ac:dyDescent="0.3">
      <c r="A41" s="81" t="s">
        <v>52</v>
      </c>
      <c r="B41" s="82"/>
      <c r="C41" s="82"/>
      <c r="D41" s="82"/>
      <c r="E41" s="82"/>
      <c r="F41" s="82"/>
      <c r="G41" s="82"/>
    </row>
    <row r="42" spans="1:7" ht="24.75" customHeight="1" x14ac:dyDescent="0.3">
      <c r="A42" s="81" t="s">
        <v>53</v>
      </c>
      <c r="B42" s="82"/>
      <c r="C42" s="82"/>
      <c r="D42" s="82"/>
      <c r="E42" s="82"/>
      <c r="F42" s="82"/>
      <c r="G42" s="82"/>
    </row>
    <row r="44" spans="1:7" x14ac:dyDescent="0.25">
      <c r="C44" s="1" t="s">
        <v>54</v>
      </c>
    </row>
    <row r="46" spans="1:7" x14ac:dyDescent="0.25">
      <c r="B46" s="1" t="s">
        <v>55</v>
      </c>
      <c r="C46" s="1" t="s">
        <v>63</v>
      </c>
      <c r="F46" s="38"/>
    </row>
    <row r="48" spans="1:7" x14ac:dyDescent="0.25">
      <c r="B48" s="1" t="s">
        <v>56</v>
      </c>
      <c r="C48" s="62" t="s">
        <v>60</v>
      </c>
      <c r="F48" s="38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78740157480314965" right="0.11811023622047245" top="0.15748031496062992" bottom="0.15748031496062992" header="0.15748031496062992" footer="0.15748031496062992"/>
  <pageSetup paperSize="9" scale="50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6" zoomScale="70" zoomScaleNormal="100" zoomScaleSheetLayoutView="70" workbookViewId="0">
      <selection activeCell="A40" sqref="A40:G40"/>
    </sheetView>
  </sheetViews>
  <sheetFormatPr defaultRowHeight="15.75" x14ac:dyDescent="0.25"/>
  <cols>
    <col min="1" max="1" width="11.140625" style="1" customWidth="1"/>
    <col min="2" max="2" width="57.28515625" style="1" customWidth="1"/>
    <col min="3" max="3" width="25.28515625" style="1" customWidth="1"/>
    <col min="4" max="4" width="14.7109375" style="1" customWidth="1"/>
    <col min="5" max="5" width="12.42578125" style="1" customWidth="1"/>
    <col min="6" max="6" width="26.85546875" style="16" customWidth="1"/>
    <col min="7" max="7" width="29.140625" style="1" customWidth="1"/>
    <col min="8" max="162" width="9.140625" style="1"/>
    <col min="163" max="163" width="5.85546875" style="1" customWidth="1"/>
    <col min="164" max="164" width="8.140625" style="1" customWidth="1"/>
    <col min="165" max="165" width="48" style="1" customWidth="1"/>
    <col min="166" max="166" width="22.5703125" style="1" customWidth="1"/>
    <col min="167" max="167" width="14.7109375" style="1" customWidth="1"/>
    <col min="168" max="168" width="12.42578125" style="1" customWidth="1"/>
    <col min="169" max="169" width="23.7109375" style="1" customWidth="1"/>
    <col min="170" max="171" width="15.5703125" style="1" customWidth="1"/>
    <col min="172" max="418" width="9.140625" style="1"/>
    <col min="419" max="419" width="5.85546875" style="1" customWidth="1"/>
    <col min="420" max="420" width="8.140625" style="1" customWidth="1"/>
    <col min="421" max="421" width="48" style="1" customWidth="1"/>
    <col min="422" max="422" width="22.5703125" style="1" customWidth="1"/>
    <col min="423" max="423" width="14.7109375" style="1" customWidth="1"/>
    <col min="424" max="424" width="12.42578125" style="1" customWidth="1"/>
    <col min="425" max="425" width="23.7109375" style="1" customWidth="1"/>
    <col min="426" max="427" width="15.5703125" style="1" customWidth="1"/>
    <col min="428" max="674" width="9.140625" style="1"/>
    <col min="675" max="675" width="5.85546875" style="1" customWidth="1"/>
    <col min="676" max="676" width="8.140625" style="1" customWidth="1"/>
    <col min="677" max="677" width="48" style="1" customWidth="1"/>
    <col min="678" max="678" width="22.5703125" style="1" customWidth="1"/>
    <col min="679" max="679" width="14.7109375" style="1" customWidth="1"/>
    <col min="680" max="680" width="12.42578125" style="1" customWidth="1"/>
    <col min="681" max="681" width="23.7109375" style="1" customWidth="1"/>
    <col min="682" max="683" width="15.5703125" style="1" customWidth="1"/>
    <col min="684" max="930" width="9.140625" style="1"/>
    <col min="931" max="931" width="5.85546875" style="1" customWidth="1"/>
    <col min="932" max="932" width="8.140625" style="1" customWidth="1"/>
    <col min="933" max="933" width="48" style="1" customWidth="1"/>
    <col min="934" max="934" width="22.5703125" style="1" customWidth="1"/>
    <col min="935" max="935" width="14.7109375" style="1" customWidth="1"/>
    <col min="936" max="936" width="12.42578125" style="1" customWidth="1"/>
    <col min="937" max="937" width="23.7109375" style="1" customWidth="1"/>
    <col min="938" max="939" width="15.5703125" style="1" customWidth="1"/>
    <col min="940" max="1186" width="9.140625" style="1"/>
    <col min="1187" max="1187" width="5.85546875" style="1" customWidth="1"/>
    <col min="1188" max="1188" width="8.140625" style="1" customWidth="1"/>
    <col min="1189" max="1189" width="48" style="1" customWidth="1"/>
    <col min="1190" max="1190" width="22.5703125" style="1" customWidth="1"/>
    <col min="1191" max="1191" width="14.7109375" style="1" customWidth="1"/>
    <col min="1192" max="1192" width="12.42578125" style="1" customWidth="1"/>
    <col min="1193" max="1193" width="23.7109375" style="1" customWidth="1"/>
    <col min="1194" max="1195" width="15.5703125" style="1" customWidth="1"/>
    <col min="1196" max="1442" width="9.140625" style="1"/>
    <col min="1443" max="1443" width="5.85546875" style="1" customWidth="1"/>
    <col min="1444" max="1444" width="8.140625" style="1" customWidth="1"/>
    <col min="1445" max="1445" width="48" style="1" customWidth="1"/>
    <col min="1446" max="1446" width="22.5703125" style="1" customWidth="1"/>
    <col min="1447" max="1447" width="14.7109375" style="1" customWidth="1"/>
    <col min="1448" max="1448" width="12.42578125" style="1" customWidth="1"/>
    <col min="1449" max="1449" width="23.7109375" style="1" customWidth="1"/>
    <col min="1450" max="1451" width="15.5703125" style="1" customWidth="1"/>
    <col min="1452" max="1698" width="9.140625" style="1"/>
    <col min="1699" max="1699" width="5.85546875" style="1" customWidth="1"/>
    <col min="1700" max="1700" width="8.140625" style="1" customWidth="1"/>
    <col min="1701" max="1701" width="48" style="1" customWidth="1"/>
    <col min="1702" max="1702" width="22.5703125" style="1" customWidth="1"/>
    <col min="1703" max="1703" width="14.7109375" style="1" customWidth="1"/>
    <col min="1704" max="1704" width="12.42578125" style="1" customWidth="1"/>
    <col min="1705" max="1705" width="23.7109375" style="1" customWidth="1"/>
    <col min="1706" max="1707" width="15.5703125" style="1" customWidth="1"/>
    <col min="1708" max="1954" width="9.140625" style="1"/>
    <col min="1955" max="1955" width="5.85546875" style="1" customWidth="1"/>
    <col min="1956" max="1956" width="8.140625" style="1" customWidth="1"/>
    <col min="1957" max="1957" width="48" style="1" customWidth="1"/>
    <col min="1958" max="1958" width="22.5703125" style="1" customWidth="1"/>
    <col min="1959" max="1959" width="14.7109375" style="1" customWidth="1"/>
    <col min="1960" max="1960" width="12.42578125" style="1" customWidth="1"/>
    <col min="1961" max="1961" width="23.7109375" style="1" customWidth="1"/>
    <col min="1962" max="1963" width="15.5703125" style="1" customWidth="1"/>
    <col min="1964" max="2210" width="9.140625" style="1"/>
    <col min="2211" max="2211" width="5.85546875" style="1" customWidth="1"/>
    <col min="2212" max="2212" width="8.140625" style="1" customWidth="1"/>
    <col min="2213" max="2213" width="48" style="1" customWidth="1"/>
    <col min="2214" max="2214" width="22.5703125" style="1" customWidth="1"/>
    <col min="2215" max="2215" width="14.7109375" style="1" customWidth="1"/>
    <col min="2216" max="2216" width="12.42578125" style="1" customWidth="1"/>
    <col min="2217" max="2217" width="23.7109375" style="1" customWidth="1"/>
    <col min="2218" max="2219" width="15.5703125" style="1" customWidth="1"/>
    <col min="2220" max="2466" width="9.140625" style="1"/>
    <col min="2467" max="2467" width="5.85546875" style="1" customWidth="1"/>
    <col min="2468" max="2468" width="8.140625" style="1" customWidth="1"/>
    <col min="2469" max="2469" width="48" style="1" customWidth="1"/>
    <col min="2470" max="2470" width="22.5703125" style="1" customWidth="1"/>
    <col min="2471" max="2471" width="14.7109375" style="1" customWidth="1"/>
    <col min="2472" max="2472" width="12.42578125" style="1" customWidth="1"/>
    <col min="2473" max="2473" width="23.7109375" style="1" customWidth="1"/>
    <col min="2474" max="2475" width="15.5703125" style="1" customWidth="1"/>
    <col min="2476" max="2722" width="9.140625" style="1"/>
    <col min="2723" max="2723" width="5.85546875" style="1" customWidth="1"/>
    <col min="2724" max="2724" width="8.140625" style="1" customWidth="1"/>
    <col min="2725" max="2725" width="48" style="1" customWidth="1"/>
    <col min="2726" max="2726" width="22.5703125" style="1" customWidth="1"/>
    <col min="2727" max="2727" width="14.7109375" style="1" customWidth="1"/>
    <col min="2728" max="2728" width="12.42578125" style="1" customWidth="1"/>
    <col min="2729" max="2729" width="23.7109375" style="1" customWidth="1"/>
    <col min="2730" max="2731" width="15.5703125" style="1" customWidth="1"/>
    <col min="2732" max="2978" width="9.140625" style="1"/>
    <col min="2979" max="2979" width="5.85546875" style="1" customWidth="1"/>
    <col min="2980" max="2980" width="8.140625" style="1" customWidth="1"/>
    <col min="2981" max="2981" width="48" style="1" customWidth="1"/>
    <col min="2982" max="2982" width="22.5703125" style="1" customWidth="1"/>
    <col min="2983" max="2983" width="14.7109375" style="1" customWidth="1"/>
    <col min="2984" max="2984" width="12.42578125" style="1" customWidth="1"/>
    <col min="2985" max="2985" width="23.7109375" style="1" customWidth="1"/>
    <col min="2986" max="2987" width="15.5703125" style="1" customWidth="1"/>
    <col min="2988" max="3234" width="9.140625" style="1"/>
    <col min="3235" max="3235" width="5.85546875" style="1" customWidth="1"/>
    <col min="3236" max="3236" width="8.140625" style="1" customWidth="1"/>
    <col min="3237" max="3237" width="48" style="1" customWidth="1"/>
    <col min="3238" max="3238" width="22.5703125" style="1" customWidth="1"/>
    <col min="3239" max="3239" width="14.7109375" style="1" customWidth="1"/>
    <col min="3240" max="3240" width="12.42578125" style="1" customWidth="1"/>
    <col min="3241" max="3241" width="23.7109375" style="1" customWidth="1"/>
    <col min="3242" max="3243" width="15.5703125" style="1" customWidth="1"/>
    <col min="3244" max="3490" width="9.140625" style="1"/>
    <col min="3491" max="3491" width="5.85546875" style="1" customWidth="1"/>
    <col min="3492" max="3492" width="8.140625" style="1" customWidth="1"/>
    <col min="3493" max="3493" width="48" style="1" customWidth="1"/>
    <col min="3494" max="3494" width="22.5703125" style="1" customWidth="1"/>
    <col min="3495" max="3495" width="14.7109375" style="1" customWidth="1"/>
    <col min="3496" max="3496" width="12.42578125" style="1" customWidth="1"/>
    <col min="3497" max="3497" width="23.7109375" style="1" customWidth="1"/>
    <col min="3498" max="3499" width="15.5703125" style="1" customWidth="1"/>
    <col min="3500" max="3746" width="9.140625" style="1"/>
    <col min="3747" max="3747" width="5.85546875" style="1" customWidth="1"/>
    <col min="3748" max="3748" width="8.140625" style="1" customWidth="1"/>
    <col min="3749" max="3749" width="48" style="1" customWidth="1"/>
    <col min="3750" max="3750" width="22.5703125" style="1" customWidth="1"/>
    <col min="3751" max="3751" width="14.7109375" style="1" customWidth="1"/>
    <col min="3752" max="3752" width="12.42578125" style="1" customWidth="1"/>
    <col min="3753" max="3753" width="23.7109375" style="1" customWidth="1"/>
    <col min="3754" max="3755" width="15.5703125" style="1" customWidth="1"/>
    <col min="3756" max="4002" width="9.140625" style="1"/>
    <col min="4003" max="4003" width="5.85546875" style="1" customWidth="1"/>
    <col min="4004" max="4004" width="8.140625" style="1" customWidth="1"/>
    <col min="4005" max="4005" width="48" style="1" customWidth="1"/>
    <col min="4006" max="4006" width="22.5703125" style="1" customWidth="1"/>
    <col min="4007" max="4007" width="14.7109375" style="1" customWidth="1"/>
    <col min="4008" max="4008" width="12.42578125" style="1" customWidth="1"/>
    <col min="4009" max="4009" width="23.7109375" style="1" customWidth="1"/>
    <col min="4010" max="4011" width="15.5703125" style="1" customWidth="1"/>
    <col min="4012" max="4258" width="9.140625" style="1"/>
    <col min="4259" max="4259" width="5.85546875" style="1" customWidth="1"/>
    <col min="4260" max="4260" width="8.140625" style="1" customWidth="1"/>
    <col min="4261" max="4261" width="48" style="1" customWidth="1"/>
    <col min="4262" max="4262" width="22.5703125" style="1" customWidth="1"/>
    <col min="4263" max="4263" width="14.7109375" style="1" customWidth="1"/>
    <col min="4264" max="4264" width="12.42578125" style="1" customWidth="1"/>
    <col min="4265" max="4265" width="23.7109375" style="1" customWidth="1"/>
    <col min="4266" max="4267" width="15.5703125" style="1" customWidth="1"/>
    <col min="4268" max="4514" width="9.140625" style="1"/>
    <col min="4515" max="4515" width="5.85546875" style="1" customWidth="1"/>
    <col min="4516" max="4516" width="8.140625" style="1" customWidth="1"/>
    <col min="4517" max="4517" width="48" style="1" customWidth="1"/>
    <col min="4518" max="4518" width="22.5703125" style="1" customWidth="1"/>
    <col min="4519" max="4519" width="14.7109375" style="1" customWidth="1"/>
    <col min="4520" max="4520" width="12.42578125" style="1" customWidth="1"/>
    <col min="4521" max="4521" width="23.7109375" style="1" customWidth="1"/>
    <col min="4522" max="4523" width="15.5703125" style="1" customWidth="1"/>
    <col min="4524" max="4770" width="9.140625" style="1"/>
    <col min="4771" max="4771" width="5.85546875" style="1" customWidth="1"/>
    <col min="4772" max="4772" width="8.140625" style="1" customWidth="1"/>
    <col min="4773" max="4773" width="48" style="1" customWidth="1"/>
    <col min="4774" max="4774" width="22.5703125" style="1" customWidth="1"/>
    <col min="4775" max="4775" width="14.7109375" style="1" customWidth="1"/>
    <col min="4776" max="4776" width="12.42578125" style="1" customWidth="1"/>
    <col min="4777" max="4777" width="23.7109375" style="1" customWidth="1"/>
    <col min="4778" max="4779" width="15.5703125" style="1" customWidth="1"/>
    <col min="4780" max="5026" width="9.140625" style="1"/>
    <col min="5027" max="5027" width="5.85546875" style="1" customWidth="1"/>
    <col min="5028" max="5028" width="8.140625" style="1" customWidth="1"/>
    <col min="5029" max="5029" width="48" style="1" customWidth="1"/>
    <col min="5030" max="5030" width="22.5703125" style="1" customWidth="1"/>
    <col min="5031" max="5031" width="14.7109375" style="1" customWidth="1"/>
    <col min="5032" max="5032" width="12.42578125" style="1" customWidth="1"/>
    <col min="5033" max="5033" width="23.7109375" style="1" customWidth="1"/>
    <col min="5034" max="5035" width="15.5703125" style="1" customWidth="1"/>
    <col min="5036" max="5282" width="9.140625" style="1"/>
    <col min="5283" max="5283" width="5.85546875" style="1" customWidth="1"/>
    <col min="5284" max="5284" width="8.140625" style="1" customWidth="1"/>
    <col min="5285" max="5285" width="48" style="1" customWidth="1"/>
    <col min="5286" max="5286" width="22.5703125" style="1" customWidth="1"/>
    <col min="5287" max="5287" width="14.7109375" style="1" customWidth="1"/>
    <col min="5288" max="5288" width="12.42578125" style="1" customWidth="1"/>
    <col min="5289" max="5289" width="23.7109375" style="1" customWidth="1"/>
    <col min="5290" max="5291" width="15.5703125" style="1" customWidth="1"/>
    <col min="5292" max="5538" width="9.140625" style="1"/>
    <col min="5539" max="5539" width="5.85546875" style="1" customWidth="1"/>
    <col min="5540" max="5540" width="8.140625" style="1" customWidth="1"/>
    <col min="5541" max="5541" width="48" style="1" customWidth="1"/>
    <col min="5542" max="5542" width="22.5703125" style="1" customWidth="1"/>
    <col min="5543" max="5543" width="14.7109375" style="1" customWidth="1"/>
    <col min="5544" max="5544" width="12.42578125" style="1" customWidth="1"/>
    <col min="5545" max="5545" width="23.7109375" style="1" customWidth="1"/>
    <col min="5546" max="5547" width="15.5703125" style="1" customWidth="1"/>
    <col min="5548" max="5794" width="9.140625" style="1"/>
    <col min="5795" max="5795" width="5.85546875" style="1" customWidth="1"/>
    <col min="5796" max="5796" width="8.140625" style="1" customWidth="1"/>
    <col min="5797" max="5797" width="48" style="1" customWidth="1"/>
    <col min="5798" max="5798" width="22.5703125" style="1" customWidth="1"/>
    <col min="5799" max="5799" width="14.7109375" style="1" customWidth="1"/>
    <col min="5800" max="5800" width="12.42578125" style="1" customWidth="1"/>
    <col min="5801" max="5801" width="23.7109375" style="1" customWidth="1"/>
    <col min="5802" max="5803" width="15.5703125" style="1" customWidth="1"/>
    <col min="5804" max="6050" width="9.140625" style="1"/>
    <col min="6051" max="6051" width="5.85546875" style="1" customWidth="1"/>
    <col min="6052" max="6052" width="8.140625" style="1" customWidth="1"/>
    <col min="6053" max="6053" width="48" style="1" customWidth="1"/>
    <col min="6054" max="6054" width="22.5703125" style="1" customWidth="1"/>
    <col min="6055" max="6055" width="14.7109375" style="1" customWidth="1"/>
    <col min="6056" max="6056" width="12.42578125" style="1" customWidth="1"/>
    <col min="6057" max="6057" width="23.7109375" style="1" customWidth="1"/>
    <col min="6058" max="6059" width="15.5703125" style="1" customWidth="1"/>
    <col min="6060" max="6306" width="9.140625" style="1"/>
    <col min="6307" max="6307" width="5.85546875" style="1" customWidth="1"/>
    <col min="6308" max="6308" width="8.140625" style="1" customWidth="1"/>
    <col min="6309" max="6309" width="48" style="1" customWidth="1"/>
    <col min="6310" max="6310" width="22.5703125" style="1" customWidth="1"/>
    <col min="6311" max="6311" width="14.7109375" style="1" customWidth="1"/>
    <col min="6312" max="6312" width="12.42578125" style="1" customWidth="1"/>
    <col min="6313" max="6313" width="23.7109375" style="1" customWidth="1"/>
    <col min="6314" max="6315" width="15.5703125" style="1" customWidth="1"/>
    <col min="6316" max="6562" width="9.140625" style="1"/>
    <col min="6563" max="6563" width="5.85546875" style="1" customWidth="1"/>
    <col min="6564" max="6564" width="8.140625" style="1" customWidth="1"/>
    <col min="6565" max="6565" width="48" style="1" customWidth="1"/>
    <col min="6566" max="6566" width="22.5703125" style="1" customWidth="1"/>
    <col min="6567" max="6567" width="14.7109375" style="1" customWidth="1"/>
    <col min="6568" max="6568" width="12.42578125" style="1" customWidth="1"/>
    <col min="6569" max="6569" width="23.7109375" style="1" customWidth="1"/>
    <col min="6570" max="6571" width="15.5703125" style="1" customWidth="1"/>
    <col min="6572" max="6818" width="9.140625" style="1"/>
    <col min="6819" max="6819" width="5.85546875" style="1" customWidth="1"/>
    <col min="6820" max="6820" width="8.140625" style="1" customWidth="1"/>
    <col min="6821" max="6821" width="48" style="1" customWidth="1"/>
    <col min="6822" max="6822" width="22.5703125" style="1" customWidth="1"/>
    <col min="6823" max="6823" width="14.7109375" style="1" customWidth="1"/>
    <col min="6824" max="6824" width="12.42578125" style="1" customWidth="1"/>
    <col min="6825" max="6825" width="23.7109375" style="1" customWidth="1"/>
    <col min="6826" max="6827" width="15.5703125" style="1" customWidth="1"/>
    <col min="6828" max="7074" width="9.140625" style="1"/>
    <col min="7075" max="7075" width="5.85546875" style="1" customWidth="1"/>
    <col min="7076" max="7076" width="8.140625" style="1" customWidth="1"/>
    <col min="7077" max="7077" width="48" style="1" customWidth="1"/>
    <col min="7078" max="7078" width="22.5703125" style="1" customWidth="1"/>
    <col min="7079" max="7079" width="14.7109375" style="1" customWidth="1"/>
    <col min="7080" max="7080" width="12.42578125" style="1" customWidth="1"/>
    <col min="7081" max="7081" width="23.7109375" style="1" customWidth="1"/>
    <col min="7082" max="7083" width="15.5703125" style="1" customWidth="1"/>
    <col min="7084" max="7330" width="9.140625" style="1"/>
    <col min="7331" max="7331" width="5.85546875" style="1" customWidth="1"/>
    <col min="7332" max="7332" width="8.140625" style="1" customWidth="1"/>
    <col min="7333" max="7333" width="48" style="1" customWidth="1"/>
    <col min="7334" max="7334" width="22.5703125" style="1" customWidth="1"/>
    <col min="7335" max="7335" width="14.7109375" style="1" customWidth="1"/>
    <col min="7336" max="7336" width="12.42578125" style="1" customWidth="1"/>
    <col min="7337" max="7337" width="23.7109375" style="1" customWidth="1"/>
    <col min="7338" max="7339" width="15.5703125" style="1" customWidth="1"/>
    <col min="7340" max="7586" width="9.140625" style="1"/>
    <col min="7587" max="7587" width="5.85546875" style="1" customWidth="1"/>
    <col min="7588" max="7588" width="8.140625" style="1" customWidth="1"/>
    <col min="7589" max="7589" width="48" style="1" customWidth="1"/>
    <col min="7590" max="7590" width="22.5703125" style="1" customWidth="1"/>
    <col min="7591" max="7591" width="14.7109375" style="1" customWidth="1"/>
    <col min="7592" max="7592" width="12.42578125" style="1" customWidth="1"/>
    <col min="7593" max="7593" width="23.7109375" style="1" customWidth="1"/>
    <col min="7594" max="7595" width="15.5703125" style="1" customWidth="1"/>
    <col min="7596" max="7842" width="9.140625" style="1"/>
    <col min="7843" max="7843" width="5.85546875" style="1" customWidth="1"/>
    <col min="7844" max="7844" width="8.140625" style="1" customWidth="1"/>
    <col min="7845" max="7845" width="48" style="1" customWidth="1"/>
    <col min="7846" max="7846" width="22.5703125" style="1" customWidth="1"/>
    <col min="7847" max="7847" width="14.7109375" style="1" customWidth="1"/>
    <col min="7848" max="7848" width="12.42578125" style="1" customWidth="1"/>
    <col min="7849" max="7849" width="23.7109375" style="1" customWidth="1"/>
    <col min="7850" max="7851" width="15.5703125" style="1" customWidth="1"/>
    <col min="7852" max="8098" width="9.140625" style="1"/>
    <col min="8099" max="8099" width="5.85546875" style="1" customWidth="1"/>
    <col min="8100" max="8100" width="8.140625" style="1" customWidth="1"/>
    <col min="8101" max="8101" width="48" style="1" customWidth="1"/>
    <col min="8102" max="8102" width="22.5703125" style="1" customWidth="1"/>
    <col min="8103" max="8103" width="14.7109375" style="1" customWidth="1"/>
    <col min="8104" max="8104" width="12.42578125" style="1" customWidth="1"/>
    <col min="8105" max="8105" width="23.7109375" style="1" customWidth="1"/>
    <col min="8106" max="8107" width="15.5703125" style="1" customWidth="1"/>
    <col min="8108" max="8354" width="9.140625" style="1"/>
    <col min="8355" max="8355" width="5.85546875" style="1" customWidth="1"/>
    <col min="8356" max="8356" width="8.140625" style="1" customWidth="1"/>
    <col min="8357" max="8357" width="48" style="1" customWidth="1"/>
    <col min="8358" max="8358" width="22.5703125" style="1" customWidth="1"/>
    <col min="8359" max="8359" width="14.7109375" style="1" customWidth="1"/>
    <col min="8360" max="8360" width="12.42578125" style="1" customWidth="1"/>
    <col min="8361" max="8361" width="23.7109375" style="1" customWidth="1"/>
    <col min="8362" max="8363" width="15.5703125" style="1" customWidth="1"/>
    <col min="8364" max="8610" width="9.140625" style="1"/>
    <col min="8611" max="8611" width="5.85546875" style="1" customWidth="1"/>
    <col min="8612" max="8612" width="8.140625" style="1" customWidth="1"/>
    <col min="8613" max="8613" width="48" style="1" customWidth="1"/>
    <col min="8614" max="8614" width="22.5703125" style="1" customWidth="1"/>
    <col min="8615" max="8615" width="14.7109375" style="1" customWidth="1"/>
    <col min="8616" max="8616" width="12.42578125" style="1" customWidth="1"/>
    <col min="8617" max="8617" width="23.7109375" style="1" customWidth="1"/>
    <col min="8618" max="8619" width="15.5703125" style="1" customWidth="1"/>
    <col min="8620" max="8866" width="9.140625" style="1"/>
    <col min="8867" max="8867" width="5.85546875" style="1" customWidth="1"/>
    <col min="8868" max="8868" width="8.140625" style="1" customWidth="1"/>
    <col min="8869" max="8869" width="48" style="1" customWidth="1"/>
    <col min="8870" max="8870" width="22.5703125" style="1" customWidth="1"/>
    <col min="8871" max="8871" width="14.7109375" style="1" customWidth="1"/>
    <col min="8872" max="8872" width="12.42578125" style="1" customWidth="1"/>
    <col min="8873" max="8873" width="23.7109375" style="1" customWidth="1"/>
    <col min="8874" max="8875" width="15.5703125" style="1" customWidth="1"/>
    <col min="8876" max="9122" width="9.140625" style="1"/>
    <col min="9123" max="9123" width="5.85546875" style="1" customWidth="1"/>
    <col min="9124" max="9124" width="8.140625" style="1" customWidth="1"/>
    <col min="9125" max="9125" width="48" style="1" customWidth="1"/>
    <col min="9126" max="9126" width="22.5703125" style="1" customWidth="1"/>
    <col min="9127" max="9127" width="14.7109375" style="1" customWidth="1"/>
    <col min="9128" max="9128" width="12.42578125" style="1" customWidth="1"/>
    <col min="9129" max="9129" width="23.7109375" style="1" customWidth="1"/>
    <col min="9130" max="9131" width="15.5703125" style="1" customWidth="1"/>
    <col min="9132" max="9378" width="9.140625" style="1"/>
    <col min="9379" max="9379" width="5.85546875" style="1" customWidth="1"/>
    <col min="9380" max="9380" width="8.140625" style="1" customWidth="1"/>
    <col min="9381" max="9381" width="48" style="1" customWidth="1"/>
    <col min="9382" max="9382" width="22.5703125" style="1" customWidth="1"/>
    <col min="9383" max="9383" width="14.7109375" style="1" customWidth="1"/>
    <col min="9384" max="9384" width="12.42578125" style="1" customWidth="1"/>
    <col min="9385" max="9385" width="23.7109375" style="1" customWidth="1"/>
    <col min="9386" max="9387" width="15.5703125" style="1" customWidth="1"/>
    <col min="9388" max="9634" width="9.140625" style="1"/>
    <col min="9635" max="9635" width="5.85546875" style="1" customWidth="1"/>
    <col min="9636" max="9636" width="8.140625" style="1" customWidth="1"/>
    <col min="9637" max="9637" width="48" style="1" customWidth="1"/>
    <col min="9638" max="9638" width="22.5703125" style="1" customWidth="1"/>
    <col min="9639" max="9639" width="14.7109375" style="1" customWidth="1"/>
    <col min="9640" max="9640" width="12.42578125" style="1" customWidth="1"/>
    <col min="9641" max="9641" width="23.7109375" style="1" customWidth="1"/>
    <col min="9642" max="9643" width="15.5703125" style="1" customWidth="1"/>
    <col min="9644" max="9890" width="9.140625" style="1"/>
    <col min="9891" max="9891" width="5.85546875" style="1" customWidth="1"/>
    <col min="9892" max="9892" width="8.140625" style="1" customWidth="1"/>
    <col min="9893" max="9893" width="48" style="1" customWidth="1"/>
    <col min="9894" max="9894" width="22.5703125" style="1" customWidth="1"/>
    <col min="9895" max="9895" width="14.7109375" style="1" customWidth="1"/>
    <col min="9896" max="9896" width="12.42578125" style="1" customWidth="1"/>
    <col min="9897" max="9897" width="23.7109375" style="1" customWidth="1"/>
    <col min="9898" max="9899" width="15.5703125" style="1" customWidth="1"/>
    <col min="9900" max="10146" width="9.140625" style="1"/>
    <col min="10147" max="10147" width="5.85546875" style="1" customWidth="1"/>
    <col min="10148" max="10148" width="8.140625" style="1" customWidth="1"/>
    <col min="10149" max="10149" width="48" style="1" customWidth="1"/>
    <col min="10150" max="10150" width="22.5703125" style="1" customWidth="1"/>
    <col min="10151" max="10151" width="14.7109375" style="1" customWidth="1"/>
    <col min="10152" max="10152" width="12.42578125" style="1" customWidth="1"/>
    <col min="10153" max="10153" width="23.7109375" style="1" customWidth="1"/>
    <col min="10154" max="10155" width="15.5703125" style="1" customWidth="1"/>
    <col min="10156" max="10402" width="9.140625" style="1"/>
    <col min="10403" max="10403" width="5.85546875" style="1" customWidth="1"/>
    <col min="10404" max="10404" width="8.140625" style="1" customWidth="1"/>
    <col min="10405" max="10405" width="48" style="1" customWidth="1"/>
    <col min="10406" max="10406" width="22.5703125" style="1" customWidth="1"/>
    <col min="10407" max="10407" width="14.7109375" style="1" customWidth="1"/>
    <col min="10408" max="10408" width="12.42578125" style="1" customWidth="1"/>
    <col min="10409" max="10409" width="23.7109375" style="1" customWidth="1"/>
    <col min="10410" max="10411" width="15.5703125" style="1" customWidth="1"/>
    <col min="10412" max="10658" width="9.140625" style="1"/>
    <col min="10659" max="10659" width="5.85546875" style="1" customWidth="1"/>
    <col min="10660" max="10660" width="8.140625" style="1" customWidth="1"/>
    <col min="10661" max="10661" width="48" style="1" customWidth="1"/>
    <col min="10662" max="10662" width="22.5703125" style="1" customWidth="1"/>
    <col min="10663" max="10663" width="14.7109375" style="1" customWidth="1"/>
    <col min="10664" max="10664" width="12.42578125" style="1" customWidth="1"/>
    <col min="10665" max="10665" width="23.7109375" style="1" customWidth="1"/>
    <col min="10666" max="10667" width="15.5703125" style="1" customWidth="1"/>
    <col min="10668" max="10914" width="9.140625" style="1"/>
    <col min="10915" max="10915" width="5.85546875" style="1" customWidth="1"/>
    <col min="10916" max="10916" width="8.140625" style="1" customWidth="1"/>
    <col min="10917" max="10917" width="48" style="1" customWidth="1"/>
    <col min="10918" max="10918" width="22.5703125" style="1" customWidth="1"/>
    <col min="10919" max="10919" width="14.7109375" style="1" customWidth="1"/>
    <col min="10920" max="10920" width="12.42578125" style="1" customWidth="1"/>
    <col min="10921" max="10921" width="23.7109375" style="1" customWidth="1"/>
    <col min="10922" max="10923" width="15.5703125" style="1" customWidth="1"/>
    <col min="10924" max="11170" width="9.140625" style="1"/>
    <col min="11171" max="11171" width="5.85546875" style="1" customWidth="1"/>
    <col min="11172" max="11172" width="8.140625" style="1" customWidth="1"/>
    <col min="11173" max="11173" width="48" style="1" customWidth="1"/>
    <col min="11174" max="11174" width="22.5703125" style="1" customWidth="1"/>
    <col min="11175" max="11175" width="14.7109375" style="1" customWidth="1"/>
    <col min="11176" max="11176" width="12.42578125" style="1" customWidth="1"/>
    <col min="11177" max="11177" width="23.7109375" style="1" customWidth="1"/>
    <col min="11178" max="11179" width="15.5703125" style="1" customWidth="1"/>
    <col min="11180" max="11426" width="9.140625" style="1"/>
    <col min="11427" max="11427" width="5.85546875" style="1" customWidth="1"/>
    <col min="11428" max="11428" width="8.140625" style="1" customWidth="1"/>
    <col min="11429" max="11429" width="48" style="1" customWidth="1"/>
    <col min="11430" max="11430" width="22.5703125" style="1" customWidth="1"/>
    <col min="11431" max="11431" width="14.7109375" style="1" customWidth="1"/>
    <col min="11432" max="11432" width="12.42578125" style="1" customWidth="1"/>
    <col min="11433" max="11433" width="23.7109375" style="1" customWidth="1"/>
    <col min="11434" max="11435" width="15.5703125" style="1" customWidth="1"/>
    <col min="11436" max="11682" width="9.140625" style="1"/>
    <col min="11683" max="11683" width="5.85546875" style="1" customWidth="1"/>
    <col min="11684" max="11684" width="8.140625" style="1" customWidth="1"/>
    <col min="11685" max="11685" width="48" style="1" customWidth="1"/>
    <col min="11686" max="11686" width="22.5703125" style="1" customWidth="1"/>
    <col min="11687" max="11687" width="14.7109375" style="1" customWidth="1"/>
    <col min="11688" max="11688" width="12.42578125" style="1" customWidth="1"/>
    <col min="11689" max="11689" width="23.7109375" style="1" customWidth="1"/>
    <col min="11690" max="11691" width="15.5703125" style="1" customWidth="1"/>
    <col min="11692" max="11938" width="9.140625" style="1"/>
    <col min="11939" max="11939" width="5.85546875" style="1" customWidth="1"/>
    <col min="11940" max="11940" width="8.140625" style="1" customWidth="1"/>
    <col min="11941" max="11941" width="48" style="1" customWidth="1"/>
    <col min="11942" max="11942" width="22.5703125" style="1" customWidth="1"/>
    <col min="11943" max="11943" width="14.7109375" style="1" customWidth="1"/>
    <col min="11944" max="11944" width="12.42578125" style="1" customWidth="1"/>
    <col min="11945" max="11945" width="23.7109375" style="1" customWidth="1"/>
    <col min="11946" max="11947" width="15.5703125" style="1" customWidth="1"/>
    <col min="11948" max="12194" width="9.140625" style="1"/>
    <col min="12195" max="12195" width="5.85546875" style="1" customWidth="1"/>
    <col min="12196" max="12196" width="8.140625" style="1" customWidth="1"/>
    <col min="12197" max="12197" width="48" style="1" customWidth="1"/>
    <col min="12198" max="12198" width="22.5703125" style="1" customWidth="1"/>
    <col min="12199" max="12199" width="14.7109375" style="1" customWidth="1"/>
    <col min="12200" max="12200" width="12.42578125" style="1" customWidth="1"/>
    <col min="12201" max="12201" width="23.7109375" style="1" customWidth="1"/>
    <col min="12202" max="12203" width="15.5703125" style="1" customWidth="1"/>
    <col min="12204" max="12450" width="9.140625" style="1"/>
    <col min="12451" max="12451" width="5.85546875" style="1" customWidth="1"/>
    <col min="12452" max="12452" width="8.140625" style="1" customWidth="1"/>
    <col min="12453" max="12453" width="48" style="1" customWidth="1"/>
    <col min="12454" max="12454" width="22.5703125" style="1" customWidth="1"/>
    <col min="12455" max="12455" width="14.7109375" style="1" customWidth="1"/>
    <col min="12456" max="12456" width="12.42578125" style="1" customWidth="1"/>
    <col min="12457" max="12457" width="23.7109375" style="1" customWidth="1"/>
    <col min="12458" max="12459" width="15.5703125" style="1" customWidth="1"/>
    <col min="12460" max="12706" width="9.140625" style="1"/>
    <col min="12707" max="12707" width="5.85546875" style="1" customWidth="1"/>
    <col min="12708" max="12708" width="8.140625" style="1" customWidth="1"/>
    <col min="12709" max="12709" width="48" style="1" customWidth="1"/>
    <col min="12710" max="12710" width="22.5703125" style="1" customWidth="1"/>
    <col min="12711" max="12711" width="14.7109375" style="1" customWidth="1"/>
    <col min="12712" max="12712" width="12.42578125" style="1" customWidth="1"/>
    <col min="12713" max="12713" width="23.7109375" style="1" customWidth="1"/>
    <col min="12714" max="12715" width="15.5703125" style="1" customWidth="1"/>
    <col min="12716" max="12962" width="9.140625" style="1"/>
    <col min="12963" max="12963" width="5.85546875" style="1" customWidth="1"/>
    <col min="12964" max="12964" width="8.140625" style="1" customWidth="1"/>
    <col min="12965" max="12965" width="48" style="1" customWidth="1"/>
    <col min="12966" max="12966" width="22.5703125" style="1" customWidth="1"/>
    <col min="12967" max="12967" width="14.7109375" style="1" customWidth="1"/>
    <col min="12968" max="12968" width="12.42578125" style="1" customWidth="1"/>
    <col min="12969" max="12969" width="23.7109375" style="1" customWidth="1"/>
    <col min="12970" max="12971" width="15.5703125" style="1" customWidth="1"/>
    <col min="12972" max="13218" width="9.140625" style="1"/>
    <col min="13219" max="13219" width="5.85546875" style="1" customWidth="1"/>
    <col min="13220" max="13220" width="8.140625" style="1" customWidth="1"/>
    <col min="13221" max="13221" width="48" style="1" customWidth="1"/>
    <col min="13222" max="13222" width="22.5703125" style="1" customWidth="1"/>
    <col min="13223" max="13223" width="14.7109375" style="1" customWidth="1"/>
    <col min="13224" max="13224" width="12.42578125" style="1" customWidth="1"/>
    <col min="13225" max="13225" width="23.7109375" style="1" customWidth="1"/>
    <col min="13226" max="13227" width="15.5703125" style="1" customWidth="1"/>
    <col min="13228" max="13474" width="9.140625" style="1"/>
    <col min="13475" max="13475" width="5.85546875" style="1" customWidth="1"/>
    <col min="13476" max="13476" width="8.140625" style="1" customWidth="1"/>
    <col min="13477" max="13477" width="48" style="1" customWidth="1"/>
    <col min="13478" max="13478" width="22.5703125" style="1" customWidth="1"/>
    <col min="13479" max="13479" width="14.7109375" style="1" customWidth="1"/>
    <col min="13480" max="13480" width="12.42578125" style="1" customWidth="1"/>
    <col min="13481" max="13481" width="23.7109375" style="1" customWidth="1"/>
    <col min="13482" max="13483" width="15.5703125" style="1" customWidth="1"/>
    <col min="13484" max="13730" width="9.140625" style="1"/>
    <col min="13731" max="13731" width="5.85546875" style="1" customWidth="1"/>
    <col min="13732" max="13732" width="8.140625" style="1" customWidth="1"/>
    <col min="13733" max="13733" width="48" style="1" customWidth="1"/>
    <col min="13734" max="13734" width="22.5703125" style="1" customWidth="1"/>
    <col min="13735" max="13735" width="14.7109375" style="1" customWidth="1"/>
    <col min="13736" max="13736" width="12.42578125" style="1" customWidth="1"/>
    <col min="13737" max="13737" width="23.7109375" style="1" customWidth="1"/>
    <col min="13738" max="13739" width="15.5703125" style="1" customWidth="1"/>
    <col min="13740" max="13986" width="9.140625" style="1"/>
    <col min="13987" max="13987" width="5.85546875" style="1" customWidth="1"/>
    <col min="13988" max="13988" width="8.140625" style="1" customWidth="1"/>
    <col min="13989" max="13989" width="48" style="1" customWidth="1"/>
    <col min="13990" max="13990" width="22.5703125" style="1" customWidth="1"/>
    <col min="13991" max="13991" width="14.7109375" style="1" customWidth="1"/>
    <col min="13992" max="13992" width="12.42578125" style="1" customWidth="1"/>
    <col min="13993" max="13993" width="23.7109375" style="1" customWidth="1"/>
    <col min="13994" max="13995" width="15.5703125" style="1" customWidth="1"/>
    <col min="13996" max="14242" width="9.140625" style="1"/>
    <col min="14243" max="14243" width="5.85546875" style="1" customWidth="1"/>
    <col min="14244" max="14244" width="8.140625" style="1" customWidth="1"/>
    <col min="14245" max="14245" width="48" style="1" customWidth="1"/>
    <col min="14246" max="14246" width="22.5703125" style="1" customWidth="1"/>
    <col min="14247" max="14247" width="14.7109375" style="1" customWidth="1"/>
    <col min="14248" max="14248" width="12.42578125" style="1" customWidth="1"/>
    <col min="14249" max="14249" width="23.7109375" style="1" customWidth="1"/>
    <col min="14250" max="14251" width="15.5703125" style="1" customWidth="1"/>
    <col min="14252" max="14498" width="9.140625" style="1"/>
    <col min="14499" max="14499" width="5.85546875" style="1" customWidth="1"/>
    <col min="14500" max="14500" width="8.140625" style="1" customWidth="1"/>
    <col min="14501" max="14501" width="48" style="1" customWidth="1"/>
    <col min="14502" max="14502" width="22.5703125" style="1" customWidth="1"/>
    <col min="14503" max="14503" width="14.7109375" style="1" customWidth="1"/>
    <col min="14504" max="14504" width="12.42578125" style="1" customWidth="1"/>
    <col min="14505" max="14505" width="23.7109375" style="1" customWidth="1"/>
    <col min="14506" max="14507" width="15.5703125" style="1" customWidth="1"/>
    <col min="14508" max="14754" width="9.140625" style="1"/>
    <col min="14755" max="14755" width="5.85546875" style="1" customWidth="1"/>
    <col min="14756" max="14756" width="8.140625" style="1" customWidth="1"/>
    <col min="14757" max="14757" width="48" style="1" customWidth="1"/>
    <col min="14758" max="14758" width="22.5703125" style="1" customWidth="1"/>
    <col min="14759" max="14759" width="14.7109375" style="1" customWidth="1"/>
    <col min="14760" max="14760" width="12.42578125" style="1" customWidth="1"/>
    <col min="14761" max="14761" width="23.7109375" style="1" customWidth="1"/>
    <col min="14762" max="14763" width="15.5703125" style="1" customWidth="1"/>
    <col min="14764" max="15010" width="9.140625" style="1"/>
    <col min="15011" max="15011" width="5.85546875" style="1" customWidth="1"/>
    <col min="15012" max="15012" width="8.140625" style="1" customWidth="1"/>
    <col min="15013" max="15013" width="48" style="1" customWidth="1"/>
    <col min="15014" max="15014" width="22.5703125" style="1" customWidth="1"/>
    <col min="15015" max="15015" width="14.7109375" style="1" customWidth="1"/>
    <col min="15016" max="15016" width="12.42578125" style="1" customWidth="1"/>
    <col min="15017" max="15017" width="23.7109375" style="1" customWidth="1"/>
    <col min="15018" max="15019" width="15.5703125" style="1" customWidth="1"/>
    <col min="15020" max="15266" width="9.140625" style="1"/>
    <col min="15267" max="15267" width="5.85546875" style="1" customWidth="1"/>
    <col min="15268" max="15268" width="8.140625" style="1" customWidth="1"/>
    <col min="15269" max="15269" width="48" style="1" customWidth="1"/>
    <col min="15270" max="15270" width="22.5703125" style="1" customWidth="1"/>
    <col min="15271" max="15271" width="14.7109375" style="1" customWidth="1"/>
    <col min="15272" max="15272" width="12.42578125" style="1" customWidth="1"/>
    <col min="15273" max="15273" width="23.7109375" style="1" customWidth="1"/>
    <col min="15274" max="15275" width="15.5703125" style="1" customWidth="1"/>
    <col min="15276" max="15522" width="9.140625" style="1"/>
    <col min="15523" max="15523" width="5.85546875" style="1" customWidth="1"/>
    <col min="15524" max="15524" width="8.140625" style="1" customWidth="1"/>
    <col min="15525" max="15525" width="48" style="1" customWidth="1"/>
    <col min="15526" max="15526" width="22.5703125" style="1" customWidth="1"/>
    <col min="15527" max="15527" width="14.7109375" style="1" customWidth="1"/>
    <col min="15528" max="15528" width="12.42578125" style="1" customWidth="1"/>
    <col min="15529" max="15529" width="23.7109375" style="1" customWidth="1"/>
    <col min="15530" max="15531" width="15.5703125" style="1" customWidth="1"/>
    <col min="15532" max="15778" width="9.140625" style="1"/>
    <col min="15779" max="15779" width="5.85546875" style="1" customWidth="1"/>
    <col min="15780" max="15780" width="8.140625" style="1" customWidth="1"/>
    <col min="15781" max="15781" width="48" style="1" customWidth="1"/>
    <col min="15782" max="15782" width="22.5703125" style="1" customWidth="1"/>
    <col min="15783" max="15783" width="14.7109375" style="1" customWidth="1"/>
    <col min="15784" max="15784" width="12.42578125" style="1" customWidth="1"/>
    <col min="15785" max="15785" width="23.7109375" style="1" customWidth="1"/>
    <col min="15786" max="15787" width="15.5703125" style="1" customWidth="1"/>
    <col min="15788" max="16034" width="9.140625" style="1"/>
    <col min="16035" max="16035" width="5.85546875" style="1" customWidth="1"/>
    <col min="16036" max="16036" width="8.140625" style="1" customWidth="1"/>
    <col min="16037" max="16037" width="48" style="1" customWidth="1"/>
    <col min="16038" max="16038" width="22.5703125" style="1" customWidth="1"/>
    <col min="16039" max="16039" width="14.7109375" style="1" customWidth="1"/>
    <col min="16040" max="16040" width="12.42578125" style="1" customWidth="1"/>
    <col min="16041" max="16041" width="23.7109375" style="1" customWidth="1"/>
    <col min="16042" max="16043" width="15.5703125" style="1" customWidth="1"/>
    <col min="16044" max="16286" width="9.140625" style="1"/>
    <col min="16287" max="16384" width="8.85546875" style="1" customWidth="1"/>
  </cols>
  <sheetData>
    <row r="1" spans="1:8" s="26" customFormat="1" x14ac:dyDescent="0.25">
      <c r="F1" s="2"/>
    </row>
    <row r="2" spans="1:8" s="34" customFormat="1" ht="55.5" customHeight="1" x14ac:dyDescent="0.25">
      <c r="B2" s="83" t="s">
        <v>94</v>
      </c>
      <c r="C2" s="83"/>
      <c r="D2" s="83"/>
      <c r="E2" s="83"/>
      <c r="F2" s="83"/>
      <c r="G2" s="83"/>
    </row>
    <row r="3" spans="1:8" s="37" customFormat="1" ht="18.75" x14ac:dyDescent="0.3">
      <c r="A3" s="35"/>
      <c r="B3" s="36" t="s">
        <v>49</v>
      </c>
      <c r="C3" s="36"/>
      <c r="D3" s="74"/>
      <c r="E3" s="74"/>
      <c r="F3" s="74"/>
      <c r="G3" s="63">
        <v>44804</v>
      </c>
    </row>
    <row r="4" spans="1:8" s="27" customFormat="1" ht="12.75" customHeight="1" x14ac:dyDescent="0.25">
      <c r="A4" s="25"/>
      <c r="B4" s="25"/>
      <c r="C4" s="25"/>
      <c r="D4" s="25"/>
      <c r="E4" s="25"/>
      <c r="F4" s="25"/>
      <c r="G4" s="25"/>
    </row>
    <row r="5" spans="1:8" s="26" customFormat="1" ht="105.75" customHeight="1" x14ac:dyDescent="0.3">
      <c r="A5" s="81" t="s">
        <v>64</v>
      </c>
      <c r="B5" s="84"/>
      <c r="C5" s="84"/>
      <c r="D5" s="84"/>
      <c r="E5" s="84"/>
      <c r="F5" s="84"/>
      <c r="G5" s="84"/>
    </row>
    <row r="6" spans="1:8" s="26" customFormat="1" ht="64.5" customHeight="1" x14ac:dyDescent="0.3">
      <c r="A6" s="85" t="s">
        <v>50</v>
      </c>
      <c r="B6" s="82"/>
      <c r="C6" s="82"/>
      <c r="D6" s="82"/>
      <c r="E6" s="82"/>
      <c r="F6" s="82"/>
      <c r="G6" s="82"/>
    </row>
    <row r="7" spans="1:8" s="26" customFormat="1" ht="20.25" customHeight="1" x14ac:dyDescent="0.25">
      <c r="A7" s="24"/>
      <c r="B7" s="24"/>
      <c r="C7" s="24"/>
      <c r="D7" s="24"/>
      <c r="E7" s="24"/>
      <c r="F7" s="24"/>
      <c r="G7" s="24"/>
    </row>
    <row r="8" spans="1:8" ht="42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6" t="s">
        <v>6</v>
      </c>
      <c r="H8" s="18"/>
    </row>
    <row r="9" spans="1:8" ht="47.25" x14ac:dyDescent="0.25">
      <c r="A9" s="4">
        <v>1</v>
      </c>
      <c r="B9" s="7" t="s">
        <v>10</v>
      </c>
      <c r="C9" s="4" t="s">
        <v>11</v>
      </c>
      <c r="D9" s="8">
        <v>0.34</v>
      </c>
      <c r="E9" s="8">
        <v>4245.3</v>
      </c>
      <c r="F9" s="5" t="s">
        <v>12</v>
      </c>
      <c r="G9" s="9">
        <f>D9*E9</f>
        <v>1443.4020000000003</v>
      </c>
    </row>
    <row r="10" spans="1:8" ht="47.25" x14ac:dyDescent="0.25">
      <c r="A10" s="4">
        <f t="shared" ref="A10:A28" si="0">A9+1</f>
        <v>2</v>
      </c>
      <c r="B10" s="7" t="s">
        <v>57</v>
      </c>
      <c r="C10" s="4" t="s">
        <v>11</v>
      </c>
      <c r="D10" s="8">
        <v>0.08</v>
      </c>
      <c r="E10" s="8">
        <v>4245.3</v>
      </c>
      <c r="F10" s="5" t="s">
        <v>12</v>
      </c>
      <c r="G10" s="9">
        <f t="shared" ref="G10:G28" si="1">D10*E10</f>
        <v>339.62400000000002</v>
      </c>
    </row>
    <row r="11" spans="1:8" ht="47.25" x14ac:dyDescent="0.25">
      <c r="A11" s="4">
        <f t="shared" si="0"/>
        <v>3</v>
      </c>
      <c r="B11" s="7" t="s">
        <v>14</v>
      </c>
      <c r="C11" s="4" t="s">
        <v>13</v>
      </c>
      <c r="D11" s="8">
        <v>0.17</v>
      </c>
      <c r="E11" s="8">
        <v>4245.3</v>
      </c>
      <c r="F11" s="5" t="s">
        <v>12</v>
      </c>
      <c r="G11" s="9">
        <f t="shared" si="1"/>
        <v>721.70100000000014</v>
      </c>
    </row>
    <row r="12" spans="1:8" ht="46.5" customHeight="1" x14ac:dyDescent="0.25">
      <c r="A12" s="4">
        <f t="shared" si="0"/>
        <v>4</v>
      </c>
      <c r="B12" s="7" t="s">
        <v>15</v>
      </c>
      <c r="C12" s="4" t="s">
        <v>16</v>
      </c>
      <c r="D12" s="8">
        <v>7.0000000000000007E-2</v>
      </c>
      <c r="E12" s="8">
        <v>4245.3</v>
      </c>
      <c r="F12" s="5" t="s">
        <v>12</v>
      </c>
      <c r="G12" s="9">
        <f t="shared" si="1"/>
        <v>297.17100000000005</v>
      </c>
    </row>
    <row r="13" spans="1:8" ht="78.75" x14ac:dyDescent="0.25">
      <c r="A13" s="4">
        <f t="shared" si="0"/>
        <v>5</v>
      </c>
      <c r="B13" s="7" t="s">
        <v>17</v>
      </c>
      <c r="C13" s="4" t="s">
        <v>18</v>
      </c>
      <c r="D13" s="8">
        <v>0.04</v>
      </c>
      <c r="E13" s="8">
        <v>4245.3</v>
      </c>
      <c r="F13" s="5" t="s">
        <v>12</v>
      </c>
      <c r="G13" s="9">
        <f t="shared" si="1"/>
        <v>169.81200000000001</v>
      </c>
    </row>
    <row r="14" spans="1:8" ht="63" x14ac:dyDescent="0.25">
      <c r="A14" s="4">
        <f t="shared" si="0"/>
        <v>6</v>
      </c>
      <c r="B14" s="7" t="s">
        <v>20</v>
      </c>
      <c r="C14" s="4" t="s">
        <v>21</v>
      </c>
      <c r="D14" s="8">
        <v>0.21</v>
      </c>
      <c r="E14" s="8">
        <v>4245.3</v>
      </c>
      <c r="F14" s="5" t="s">
        <v>12</v>
      </c>
      <c r="G14" s="9">
        <f t="shared" si="1"/>
        <v>891.51300000000003</v>
      </c>
    </row>
    <row r="15" spans="1:8" ht="47.25" x14ac:dyDescent="0.25">
      <c r="A15" s="4">
        <f t="shared" si="0"/>
        <v>7</v>
      </c>
      <c r="B15" s="7" t="s">
        <v>23</v>
      </c>
      <c r="C15" s="4" t="s">
        <v>24</v>
      </c>
      <c r="D15" s="8">
        <v>0.19</v>
      </c>
      <c r="E15" s="8">
        <v>4245.3</v>
      </c>
      <c r="F15" s="5" t="s">
        <v>12</v>
      </c>
      <c r="G15" s="9">
        <f t="shared" si="1"/>
        <v>806.60700000000008</v>
      </c>
    </row>
    <row r="16" spans="1:8" ht="47.25" x14ac:dyDescent="0.25">
      <c r="A16" s="4">
        <f t="shared" si="0"/>
        <v>8</v>
      </c>
      <c r="B16" s="7" t="s">
        <v>25</v>
      </c>
      <c r="C16" s="4" t="s">
        <v>24</v>
      </c>
      <c r="D16" s="8">
        <v>0.2</v>
      </c>
      <c r="E16" s="8">
        <v>4245.3</v>
      </c>
      <c r="F16" s="5" t="s">
        <v>12</v>
      </c>
      <c r="G16" s="9">
        <f t="shared" si="1"/>
        <v>849.06000000000006</v>
      </c>
    </row>
    <row r="17" spans="1:7" ht="33" customHeight="1" x14ac:dyDescent="0.25">
      <c r="A17" s="4">
        <f t="shared" si="0"/>
        <v>9</v>
      </c>
      <c r="B17" s="7" t="s">
        <v>26</v>
      </c>
      <c r="C17" s="4" t="s">
        <v>11</v>
      </c>
      <c r="D17" s="8">
        <v>0.54</v>
      </c>
      <c r="E17" s="8">
        <v>4245.3</v>
      </c>
      <c r="F17" s="5" t="s">
        <v>58</v>
      </c>
      <c r="G17" s="9">
        <f t="shared" si="1"/>
        <v>2292.4620000000004</v>
      </c>
    </row>
    <row r="18" spans="1:7" ht="33" customHeight="1" x14ac:dyDescent="0.25">
      <c r="A18" s="4">
        <f t="shared" si="0"/>
        <v>10</v>
      </c>
      <c r="B18" s="7" t="s">
        <v>27</v>
      </c>
      <c r="C18" s="4" t="s">
        <v>11</v>
      </c>
      <c r="D18" s="8">
        <v>0.46</v>
      </c>
      <c r="E18" s="8">
        <v>4245.3</v>
      </c>
      <c r="F18" s="5" t="s">
        <v>58</v>
      </c>
      <c r="G18" s="9">
        <f t="shared" si="1"/>
        <v>1952.8380000000002</v>
      </c>
    </row>
    <row r="19" spans="1:7" ht="41.25" customHeight="1" x14ac:dyDescent="0.25">
      <c r="A19" s="4">
        <f t="shared" si="0"/>
        <v>11</v>
      </c>
      <c r="B19" s="7" t="s">
        <v>28</v>
      </c>
      <c r="C19" s="4" t="s">
        <v>24</v>
      </c>
      <c r="D19" s="8">
        <v>0.05</v>
      </c>
      <c r="E19" s="8">
        <v>4245.3</v>
      </c>
      <c r="F19" s="5" t="s">
        <v>29</v>
      </c>
      <c r="G19" s="9">
        <f t="shared" si="1"/>
        <v>212.26500000000001</v>
      </c>
    </row>
    <row r="20" spans="1:7" ht="96" customHeight="1" x14ac:dyDescent="0.25">
      <c r="A20" s="4">
        <f t="shared" si="0"/>
        <v>12</v>
      </c>
      <c r="B20" s="7" t="s">
        <v>30</v>
      </c>
      <c r="C20" s="4" t="s">
        <v>24</v>
      </c>
      <c r="D20" s="8">
        <v>0.08</v>
      </c>
      <c r="E20" s="8">
        <v>4245.3</v>
      </c>
      <c r="F20" s="5" t="s">
        <v>31</v>
      </c>
      <c r="G20" s="9">
        <f t="shared" si="1"/>
        <v>339.62400000000002</v>
      </c>
    </row>
    <row r="21" spans="1:7" ht="31.5" x14ac:dyDescent="0.25">
      <c r="A21" s="4">
        <f t="shared" si="0"/>
        <v>13</v>
      </c>
      <c r="B21" s="7" t="s">
        <v>32</v>
      </c>
      <c r="C21" s="4" t="s">
        <v>33</v>
      </c>
      <c r="D21" s="8">
        <v>0.5</v>
      </c>
      <c r="E21" s="8">
        <v>4245.3</v>
      </c>
      <c r="F21" s="5" t="s">
        <v>19</v>
      </c>
      <c r="G21" s="9">
        <f t="shared" si="1"/>
        <v>2122.65</v>
      </c>
    </row>
    <row r="22" spans="1:7" ht="31.5" x14ac:dyDescent="0.25">
      <c r="A22" s="4">
        <f t="shared" si="0"/>
        <v>14</v>
      </c>
      <c r="B22" s="7" t="s">
        <v>59</v>
      </c>
      <c r="C22" s="4" t="s">
        <v>34</v>
      </c>
      <c r="D22" s="8">
        <v>1.59</v>
      </c>
      <c r="E22" s="8">
        <v>4245.3</v>
      </c>
      <c r="F22" s="5" t="s">
        <v>58</v>
      </c>
      <c r="G22" s="9">
        <f>D22*E22</f>
        <v>6750.027000000001</v>
      </c>
    </row>
    <row r="23" spans="1:7" ht="31.5" x14ac:dyDescent="0.25">
      <c r="A23" s="4">
        <f t="shared" si="0"/>
        <v>15</v>
      </c>
      <c r="B23" s="7" t="s">
        <v>62</v>
      </c>
      <c r="C23" s="4" t="s">
        <v>35</v>
      </c>
      <c r="D23" s="8">
        <v>3.55</v>
      </c>
      <c r="E23" s="8">
        <v>4245.3</v>
      </c>
      <c r="F23" s="5" t="s">
        <v>36</v>
      </c>
      <c r="G23" s="9">
        <f t="shared" si="1"/>
        <v>15070.815000000001</v>
      </c>
    </row>
    <row r="24" spans="1:7" ht="31.5" x14ac:dyDescent="0.25">
      <c r="A24" s="4">
        <f>A22+1</f>
        <v>15</v>
      </c>
      <c r="B24" s="11" t="s">
        <v>37</v>
      </c>
      <c r="C24" s="12" t="s">
        <v>38</v>
      </c>
      <c r="D24" s="8">
        <f>6095.96*1.04</f>
        <v>6339.7984000000006</v>
      </c>
      <c r="E24" s="8">
        <v>2</v>
      </c>
      <c r="F24" s="5" t="s">
        <v>58</v>
      </c>
      <c r="G24" s="9">
        <f t="shared" si="1"/>
        <v>12679.596800000001</v>
      </c>
    </row>
    <row r="25" spans="1:7" x14ac:dyDescent="0.25">
      <c r="A25" s="4">
        <f t="shared" si="0"/>
        <v>16</v>
      </c>
      <c r="B25" s="11" t="s">
        <v>39</v>
      </c>
      <c r="C25" s="12" t="s">
        <v>11</v>
      </c>
      <c r="D25" s="8">
        <v>1.71</v>
      </c>
      <c r="E25" s="8">
        <v>4245.3</v>
      </c>
      <c r="F25" s="5" t="s">
        <v>58</v>
      </c>
      <c r="G25" s="9">
        <f t="shared" si="1"/>
        <v>7259.4629999999997</v>
      </c>
    </row>
    <row r="26" spans="1:7" x14ac:dyDescent="0.25">
      <c r="A26" s="4">
        <f t="shared" si="0"/>
        <v>17</v>
      </c>
      <c r="B26" s="11" t="s">
        <v>40</v>
      </c>
      <c r="C26" s="12" t="s">
        <v>41</v>
      </c>
      <c r="D26" s="8">
        <v>0.14000000000000001</v>
      </c>
      <c r="E26" s="8">
        <v>4245.3</v>
      </c>
      <c r="F26" s="5" t="s">
        <v>58</v>
      </c>
      <c r="G26" s="9">
        <f t="shared" si="1"/>
        <v>594.3420000000001</v>
      </c>
    </row>
    <row r="27" spans="1:7" ht="33.75" customHeight="1" x14ac:dyDescent="0.25">
      <c r="A27" s="4">
        <f t="shared" si="0"/>
        <v>18</v>
      </c>
      <c r="B27" s="20" t="s">
        <v>42</v>
      </c>
      <c r="C27" s="10" t="s">
        <v>11</v>
      </c>
      <c r="D27" s="8">
        <v>1.32</v>
      </c>
      <c r="E27" s="8">
        <v>4245.3</v>
      </c>
      <c r="F27" s="5" t="s">
        <v>58</v>
      </c>
      <c r="G27" s="9">
        <f t="shared" si="1"/>
        <v>5603.7960000000003</v>
      </c>
    </row>
    <row r="28" spans="1:7" s="3" customFormat="1" ht="47.25" x14ac:dyDescent="0.25">
      <c r="A28" s="19">
        <f t="shared" si="0"/>
        <v>19</v>
      </c>
      <c r="B28" s="21" t="s">
        <v>89</v>
      </c>
      <c r="C28" s="13" t="s">
        <v>11</v>
      </c>
      <c r="D28" s="14">
        <v>2.12</v>
      </c>
      <c r="E28" s="8">
        <v>4245.3</v>
      </c>
      <c r="F28" s="15" t="s">
        <v>22</v>
      </c>
      <c r="G28" s="9">
        <f t="shared" si="1"/>
        <v>9000.0360000000001</v>
      </c>
    </row>
    <row r="29" spans="1:7" s="22" customFormat="1" x14ac:dyDescent="0.25">
      <c r="A29" s="86" t="s">
        <v>46</v>
      </c>
      <c r="B29" s="87"/>
      <c r="C29" s="86"/>
      <c r="D29" s="86"/>
      <c r="E29" s="86"/>
      <c r="F29" s="86"/>
      <c r="G29" s="32">
        <f>SUM(G9:G28)</f>
        <v>69396.804799999998</v>
      </c>
    </row>
    <row r="30" spans="1:7" s="3" customFormat="1" x14ac:dyDescent="0.25">
      <c r="A30" s="88" t="s">
        <v>44</v>
      </c>
      <c r="B30" s="88"/>
      <c r="C30" s="88"/>
      <c r="D30" s="88"/>
      <c r="E30" s="88"/>
      <c r="F30" s="88"/>
      <c r="G30" s="88"/>
    </row>
    <row r="31" spans="1:7" s="3" customFormat="1" ht="42.75" customHeight="1" x14ac:dyDescent="0.25">
      <c r="A31" s="28" t="s">
        <v>0</v>
      </c>
      <c r="B31" s="28" t="s">
        <v>1</v>
      </c>
      <c r="C31" s="28" t="s">
        <v>2</v>
      </c>
      <c r="D31" s="28" t="s">
        <v>3</v>
      </c>
      <c r="E31" s="28" t="s">
        <v>4</v>
      </c>
      <c r="F31" s="29" t="s">
        <v>5</v>
      </c>
      <c r="G31" s="28" t="s">
        <v>6</v>
      </c>
    </row>
    <row r="32" spans="1:7" s="3" customFormat="1" ht="28.15" customHeight="1" x14ac:dyDescent="0.25">
      <c r="A32" s="28">
        <v>1</v>
      </c>
      <c r="B32" s="30" t="s">
        <v>44</v>
      </c>
      <c r="C32" s="31"/>
      <c r="D32" s="14"/>
      <c r="E32" s="28"/>
      <c r="F32" s="29" t="s">
        <v>61</v>
      </c>
      <c r="G32" s="17">
        <f>23215.86+375</f>
        <v>23590.86</v>
      </c>
    </row>
    <row r="33" spans="1:7" s="3" customFormat="1" ht="36.6" customHeight="1" x14ac:dyDescent="0.25">
      <c r="A33" s="28">
        <v>2</v>
      </c>
      <c r="B33" s="21" t="s">
        <v>7</v>
      </c>
      <c r="C33" s="28" t="s">
        <v>8</v>
      </c>
      <c r="D33" s="14">
        <v>14.62</v>
      </c>
      <c r="E33" s="14">
        <v>1900</v>
      </c>
      <c r="F33" s="29" t="s">
        <v>45</v>
      </c>
      <c r="G33" s="17">
        <f>D33*E33</f>
        <v>27778</v>
      </c>
    </row>
    <row r="34" spans="1:7" s="3" customFormat="1" ht="34.5" customHeight="1" x14ac:dyDescent="0.25">
      <c r="A34" s="28">
        <f>A33+1</f>
        <v>3</v>
      </c>
      <c r="B34" s="21" t="s">
        <v>9</v>
      </c>
      <c r="C34" s="28" t="s">
        <v>8</v>
      </c>
      <c r="D34" s="14">
        <v>10.55</v>
      </c>
      <c r="E34" s="14">
        <v>1900</v>
      </c>
      <c r="F34" s="29" t="s">
        <v>45</v>
      </c>
      <c r="G34" s="17">
        <f>D34*E34</f>
        <v>20045</v>
      </c>
    </row>
    <row r="35" spans="1:7" s="23" customFormat="1" x14ac:dyDescent="0.25">
      <c r="A35" s="89" t="s">
        <v>46</v>
      </c>
      <c r="B35" s="89"/>
      <c r="C35" s="89"/>
      <c r="D35" s="89"/>
      <c r="E35" s="89"/>
      <c r="F35" s="89"/>
      <c r="G35" s="33">
        <f>SUM(G32:G34)</f>
        <v>71413.86</v>
      </c>
    </row>
    <row r="36" spans="1:7" s="22" customFormat="1" x14ac:dyDescent="0.25">
      <c r="A36" s="86" t="s">
        <v>47</v>
      </c>
      <c r="B36" s="86"/>
      <c r="C36" s="86"/>
      <c r="D36" s="86"/>
      <c r="E36" s="86"/>
      <c r="F36" s="86"/>
      <c r="G36" s="32">
        <f>G29+G35</f>
        <v>140810.6648</v>
      </c>
    </row>
    <row r="38" spans="1:7" ht="21" customHeight="1" x14ac:dyDescent="0.3">
      <c r="A38" s="90" t="s">
        <v>95</v>
      </c>
      <c r="B38" s="91"/>
      <c r="C38" s="91"/>
      <c r="D38" s="91"/>
      <c r="E38" s="91"/>
      <c r="F38" s="91"/>
      <c r="G38" s="91"/>
    </row>
    <row r="39" spans="1:7" ht="23.25" customHeight="1" x14ac:dyDescent="0.3">
      <c r="A39" s="90" t="s">
        <v>96</v>
      </c>
      <c r="B39" s="82"/>
      <c r="C39" s="82"/>
      <c r="D39" s="82"/>
      <c r="E39" s="82"/>
      <c r="F39" s="82"/>
      <c r="G39" s="82"/>
    </row>
    <row r="40" spans="1:7" ht="23.25" customHeight="1" x14ac:dyDescent="0.3">
      <c r="A40" s="81" t="s">
        <v>51</v>
      </c>
      <c r="B40" s="82"/>
      <c r="C40" s="82"/>
      <c r="D40" s="82"/>
      <c r="E40" s="82"/>
      <c r="F40" s="82"/>
      <c r="G40" s="82"/>
    </row>
    <row r="41" spans="1:7" ht="25.5" customHeight="1" x14ac:dyDescent="0.3">
      <c r="A41" s="81" t="s">
        <v>52</v>
      </c>
      <c r="B41" s="82"/>
      <c r="C41" s="82"/>
      <c r="D41" s="82"/>
      <c r="E41" s="82"/>
      <c r="F41" s="82"/>
      <c r="G41" s="82"/>
    </row>
    <row r="42" spans="1:7" ht="24.75" customHeight="1" x14ac:dyDescent="0.3">
      <c r="A42" s="81" t="s">
        <v>53</v>
      </c>
      <c r="B42" s="82"/>
      <c r="C42" s="82"/>
      <c r="D42" s="82"/>
      <c r="E42" s="82"/>
      <c r="F42" s="82"/>
      <c r="G42" s="82"/>
    </row>
    <row r="44" spans="1:7" x14ac:dyDescent="0.25">
      <c r="C44" s="1" t="s">
        <v>54</v>
      </c>
    </row>
    <row r="46" spans="1:7" x14ac:dyDescent="0.25">
      <c r="B46" s="1" t="s">
        <v>55</v>
      </c>
      <c r="C46" s="1" t="s">
        <v>63</v>
      </c>
      <c r="F46" s="38"/>
    </row>
    <row r="48" spans="1:7" x14ac:dyDescent="0.25">
      <c r="B48" s="1" t="s">
        <v>56</v>
      </c>
      <c r="C48" s="62" t="s">
        <v>60</v>
      </c>
      <c r="F48" s="38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78740157480314965" right="0.11811023622047245" top="0.15748031496062992" bottom="0.15748031496062992" header="0.15748031496062992" footer="0.15748031496062992"/>
  <pageSetup paperSize="9" scale="50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3" zoomScale="70" zoomScaleNormal="100" zoomScaleSheetLayoutView="70" workbookViewId="0">
      <selection activeCell="A40" sqref="A40:G40"/>
    </sheetView>
  </sheetViews>
  <sheetFormatPr defaultRowHeight="15.75" x14ac:dyDescent="0.25"/>
  <cols>
    <col min="1" max="1" width="11.140625" style="1" customWidth="1"/>
    <col min="2" max="2" width="57.28515625" style="1" customWidth="1"/>
    <col min="3" max="3" width="25.28515625" style="1" customWidth="1"/>
    <col min="4" max="4" width="14.7109375" style="1" customWidth="1"/>
    <col min="5" max="5" width="12.42578125" style="1" customWidth="1"/>
    <col min="6" max="6" width="26.85546875" style="16" customWidth="1"/>
    <col min="7" max="7" width="29.140625" style="1" customWidth="1"/>
    <col min="8" max="162" width="9.140625" style="1"/>
    <col min="163" max="163" width="5.85546875" style="1" customWidth="1"/>
    <col min="164" max="164" width="8.140625" style="1" customWidth="1"/>
    <col min="165" max="165" width="48" style="1" customWidth="1"/>
    <col min="166" max="166" width="22.5703125" style="1" customWidth="1"/>
    <col min="167" max="167" width="14.7109375" style="1" customWidth="1"/>
    <col min="168" max="168" width="12.42578125" style="1" customWidth="1"/>
    <col min="169" max="169" width="23.7109375" style="1" customWidth="1"/>
    <col min="170" max="171" width="15.5703125" style="1" customWidth="1"/>
    <col min="172" max="418" width="9.140625" style="1"/>
    <col min="419" max="419" width="5.85546875" style="1" customWidth="1"/>
    <col min="420" max="420" width="8.140625" style="1" customWidth="1"/>
    <col min="421" max="421" width="48" style="1" customWidth="1"/>
    <col min="422" max="422" width="22.5703125" style="1" customWidth="1"/>
    <col min="423" max="423" width="14.7109375" style="1" customWidth="1"/>
    <col min="424" max="424" width="12.42578125" style="1" customWidth="1"/>
    <col min="425" max="425" width="23.7109375" style="1" customWidth="1"/>
    <col min="426" max="427" width="15.5703125" style="1" customWidth="1"/>
    <col min="428" max="674" width="9.140625" style="1"/>
    <col min="675" max="675" width="5.85546875" style="1" customWidth="1"/>
    <col min="676" max="676" width="8.140625" style="1" customWidth="1"/>
    <col min="677" max="677" width="48" style="1" customWidth="1"/>
    <col min="678" max="678" width="22.5703125" style="1" customWidth="1"/>
    <col min="679" max="679" width="14.7109375" style="1" customWidth="1"/>
    <col min="680" max="680" width="12.42578125" style="1" customWidth="1"/>
    <col min="681" max="681" width="23.7109375" style="1" customWidth="1"/>
    <col min="682" max="683" width="15.5703125" style="1" customWidth="1"/>
    <col min="684" max="930" width="9.140625" style="1"/>
    <col min="931" max="931" width="5.85546875" style="1" customWidth="1"/>
    <col min="932" max="932" width="8.140625" style="1" customWidth="1"/>
    <col min="933" max="933" width="48" style="1" customWidth="1"/>
    <col min="934" max="934" width="22.5703125" style="1" customWidth="1"/>
    <col min="935" max="935" width="14.7109375" style="1" customWidth="1"/>
    <col min="936" max="936" width="12.42578125" style="1" customWidth="1"/>
    <col min="937" max="937" width="23.7109375" style="1" customWidth="1"/>
    <col min="938" max="939" width="15.5703125" style="1" customWidth="1"/>
    <col min="940" max="1186" width="9.140625" style="1"/>
    <col min="1187" max="1187" width="5.85546875" style="1" customWidth="1"/>
    <col min="1188" max="1188" width="8.140625" style="1" customWidth="1"/>
    <col min="1189" max="1189" width="48" style="1" customWidth="1"/>
    <col min="1190" max="1190" width="22.5703125" style="1" customWidth="1"/>
    <col min="1191" max="1191" width="14.7109375" style="1" customWidth="1"/>
    <col min="1192" max="1192" width="12.42578125" style="1" customWidth="1"/>
    <col min="1193" max="1193" width="23.7109375" style="1" customWidth="1"/>
    <col min="1194" max="1195" width="15.5703125" style="1" customWidth="1"/>
    <col min="1196" max="1442" width="9.140625" style="1"/>
    <col min="1443" max="1443" width="5.85546875" style="1" customWidth="1"/>
    <col min="1444" max="1444" width="8.140625" style="1" customWidth="1"/>
    <col min="1445" max="1445" width="48" style="1" customWidth="1"/>
    <col min="1446" max="1446" width="22.5703125" style="1" customWidth="1"/>
    <col min="1447" max="1447" width="14.7109375" style="1" customWidth="1"/>
    <col min="1448" max="1448" width="12.42578125" style="1" customWidth="1"/>
    <col min="1449" max="1449" width="23.7109375" style="1" customWidth="1"/>
    <col min="1450" max="1451" width="15.5703125" style="1" customWidth="1"/>
    <col min="1452" max="1698" width="9.140625" style="1"/>
    <col min="1699" max="1699" width="5.85546875" style="1" customWidth="1"/>
    <col min="1700" max="1700" width="8.140625" style="1" customWidth="1"/>
    <col min="1701" max="1701" width="48" style="1" customWidth="1"/>
    <col min="1702" max="1702" width="22.5703125" style="1" customWidth="1"/>
    <col min="1703" max="1703" width="14.7109375" style="1" customWidth="1"/>
    <col min="1704" max="1704" width="12.42578125" style="1" customWidth="1"/>
    <col min="1705" max="1705" width="23.7109375" style="1" customWidth="1"/>
    <col min="1706" max="1707" width="15.5703125" style="1" customWidth="1"/>
    <col min="1708" max="1954" width="9.140625" style="1"/>
    <col min="1955" max="1955" width="5.85546875" style="1" customWidth="1"/>
    <col min="1956" max="1956" width="8.140625" style="1" customWidth="1"/>
    <col min="1957" max="1957" width="48" style="1" customWidth="1"/>
    <col min="1958" max="1958" width="22.5703125" style="1" customWidth="1"/>
    <col min="1959" max="1959" width="14.7109375" style="1" customWidth="1"/>
    <col min="1960" max="1960" width="12.42578125" style="1" customWidth="1"/>
    <col min="1961" max="1961" width="23.7109375" style="1" customWidth="1"/>
    <col min="1962" max="1963" width="15.5703125" style="1" customWidth="1"/>
    <col min="1964" max="2210" width="9.140625" style="1"/>
    <col min="2211" max="2211" width="5.85546875" style="1" customWidth="1"/>
    <col min="2212" max="2212" width="8.140625" style="1" customWidth="1"/>
    <col min="2213" max="2213" width="48" style="1" customWidth="1"/>
    <col min="2214" max="2214" width="22.5703125" style="1" customWidth="1"/>
    <col min="2215" max="2215" width="14.7109375" style="1" customWidth="1"/>
    <col min="2216" max="2216" width="12.42578125" style="1" customWidth="1"/>
    <col min="2217" max="2217" width="23.7109375" style="1" customWidth="1"/>
    <col min="2218" max="2219" width="15.5703125" style="1" customWidth="1"/>
    <col min="2220" max="2466" width="9.140625" style="1"/>
    <col min="2467" max="2467" width="5.85546875" style="1" customWidth="1"/>
    <col min="2468" max="2468" width="8.140625" style="1" customWidth="1"/>
    <col min="2469" max="2469" width="48" style="1" customWidth="1"/>
    <col min="2470" max="2470" width="22.5703125" style="1" customWidth="1"/>
    <col min="2471" max="2471" width="14.7109375" style="1" customWidth="1"/>
    <col min="2472" max="2472" width="12.42578125" style="1" customWidth="1"/>
    <col min="2473" max="2473" width="23.7109375" style="1" customWidth="1"/>
    <col min="2474" max="2475" width="15.5703125" style="1" customWidth="1"/>
    <col min="2476" max="2722" width="9.140625" style="1"/>
    <col min="2723" max="2723" width="5.85546875" style="1" customWidth="1"/>
    <col min="2724" max="2724" width="8.140625" style="1" customWidth="1"/>
    <col min="2725" max="2725" width="48" style="1" customWidth="1"/>
    <col min="2726" max="2726" width="22.5703125" style="1" customWidth="1"/>
    <col min="2727" max="2727" width="14.7109375" style="1" customWidth="1"/>
    <col min="2728" max="2728" width="12.42578125" style="1" customWidth="1"/>
    <col min="2729" max="2729" width="23.7109375" style="1" customWidth="1"/>
    <col min="2730" max="2731" width="15.5703125" style="1" customWidth="1"/>
    <col min="2732" max="2978" width="9.140625" style="1"/>
    <col min="2979" max="2979" width="5.85546875" style="1" customWidth="1"/>
    <col min="2980" max="2980" width="8.140625" style="1" customWidth="1"/>
    <col min="2981" max="2981" width="48" style="1" customWidth="1"/>
    <col min="2982" max="2982" width="22.5703125" style="1" customWidth="1"/>
    <col min="2983" max="2983" width="14.7109375" style="1" customWidth="1"/>
    <col min="2984" max="2984" width="12.42578125" style="1" customWidth="1"/>
    <col min="2985" max="2985" width="23.7109375" style="1" customWidth="1"/>
    <col min="2986" max="2987" width="15.5703125" style="1" customWidth="1"/>
    <col min="2988" max="3234" width="9.140625" style="1"/>
    <col min="3235" max="3235" width="5.85546875" style="1" customWidth="1"/>
    <col min="3236" max="3236" width="8.140625" style="1" customWidth="1"/>
    <col min="3237" max="3237" width="48" style="1" customWidth="1"/>
    <col min="3238" max="3238" width="22.5703125" style="1" customWidth="1"/>
    <col min="3239" max="3239" width="14.7109375" style="1" customWidth="1"/>
    <col min="3240" max="3240" width="12.42578125" style="1" customWidth="1"/>
    <col min="3241" max="3241" width="23.7109375" style="1" customWidth="1"/>
    <col min="3242" max="3243" width="15.5703125" style="1" customWidth="1"/>
    <col min="3244" max="3490" width="9.140625" style="1"/>
    <col min="3491" max="3491" width="5.85546875" style="1" customWidth="1"/>
    <col min="3492" max="3492" width="8.140625" style="1" customWidth="1"/>
    <col min="3493" max="3493" width="48" style="1" customWidth="1"/>
    <col min="3494" max="3494" width="22.5703125" style="1" customWidth="1"/>
    <col min="3495" max="3495" width="14.7109375" style="1" customWidth="1"/>
    <col min="3496" max="3496" width="12.42578125" style="1" customWidth="1"/>
    <col min="3497" max="3497" width="23.7109375" style="1" customWidth="1"/>
    <col min="3498" max="3499" width="15.5703125" style="1" customWidth="1"/>
    <col min="3500" max="3746" width="9.140625" style="1"/>
    <col min="3747" max="3747" width="5.85546875" style="1" customWidth="1"/>
    <col min="3748" max="3748" width="8.140625" style="1" customWidth="1"/>
    <col min="3749" max="3749" width="48" style="1" customWidth="1"/>
    <col min="3750" max="3750" width="22.5703125" style="1" customWidth="1"/>
    <col min="3751" max="3751" width="14.7109375" style="1" customWidth="1"/>
    <col min="3752" max="3752" width="12.42578125" style="1" customWidth="1"/>
    <col min="3753" max="3753" width="23.7109375" style="1" customWidth="1"/>
    <col min="3754" max="3755" width="15.5703125" style="1" customWidth="1"/>
    <col min="3756" max="4002" width="9.140625" style="1"/>
    <col min="4003" max="4003" width="5.85546875" style="1" customWidth="1"/>
    <col min="4004" max="4004" width="8.140625" style="1" customWidth="1"/>
    <col min="4005" max="4005" width="48" style="1" customWidth="1"/>
    <col min="4006" max="4006" width="22.5703125" style="1" customWidth="1"/>
    <col min="4007" max="4007" width="14.7109375" style="1" customWidth="1"/>
    <col min="4008" max="4008" width="12.42578125" style="1" customWidth="1"/>
    <col min="4009" max="4009" width="23.7109375" style="1" customWidth="1"/>
    <col min="4010" max="4011" width="15.5703125" style="1" customWidth="1"/>
    <col min="4012" max="4258" width="9.140625" style="1"/>
    <col min="4259" max="4259" width="5.85546875" style="1" customWidth="1"/>
    <col min="4260" max="4260" width="8.140625" style="1" customWidth="1"/>
    <col min="4261" max="4261" width="48" style="1" customWidth="1"/>
    <col min="4262" max="4262" width="22.5703125" style="1" customWidth="1"/>
    <col min="4263" max="4263" width="14.7109375" style="1" customWidth="1"/>
    <col min="4264" max="4264" width="12.42578125" style="1" customWidth="1"/>
    <col min="4265" max="4265" width="23.7109375" style="1" customWidth="1"/>
    <col min="4266" max="4267" width="15.5703125" style="1" customWidth="1"/>
    <col min="4268" max="4514" width="9.140625" style="1"/>
    <col min="4515" max="4515" width="5.85546875" style="1" customWidth="1"/>
    <col min="4516" max="4516" width="8.140625" style="1" customWidth="1"/>
    <col min="4517" max="4517" width="48" style="1" customWidth="1"/>
    <col min="4518" max="4518" width="22.5703125" style="1" customWidth="1"/>
    <col min="4519" max="4519" width="14.7109375" style="1" customWidth="1"/>
    <col min="4520" max="4520" width="12.42578125" style="1" customWidth="1"/>
    <col min="4521" max="4521" width="23.7109375" style="1" customWidth="1"/>
    <col min="4522" max="4523" width="15.5703125" style="1" customWidth="1"/>
    <col min="4524" max="4770" width="9.140625" style="1"/>
    <col min="4771" max="4771" width="5.85546875" style="1" customWidth="1"/>
    <col min="4772" max="4772" width="8.140625" style="1" customWidth="1"/>
    <col min="4773" max="4773" width="48" style="1" customWidth="1"/>
    <col min="4774" max="4774" width="22.5703125" style="1" customWidth="1"/>
    <col min="4775" max="4775" width="14.7109375" style="1" customWidth="1"/>
    <col min="4776" max="4776" width="12.42578125" style="1" customWidth="1"/>
    <col min="4777" max="4777" width="23.7109375" style="1" customWidth="1"/>
    <col min="4778" max="4779" width="15.5703125" style="1" customWidth="1"/>
    <col min="4780" max="5026" width="9.140625" style="1"/>
    <col min="5027" max="5027" width="5.85546875" style="1" customWidth="1"/>
    <col min="5028" max="5028" width="8.140625" style="1" customWidth="1"/>
    <col min="5029" max="5029" width="48" style="1" customWidth="1"/>
    <col min="5030" max="5030" width="22.5703125" style="1" customWidth="1"/>
    <col min="5031" max="5031" width="14.7109375" style="1" customWidth="1"/>
    <col min="5032" max="5032" width="12.42578125" style="1" customWidth="1"/>
    <col min="5033" max="5033" width="23.7109375" style="1" customWidth="1"/>
    <col min="5034" max="5035" width="15.5703125" style="1" customWidth="1"/>
    <col min="5036" max="5282" width="9.140625" style="1"/>
    <col min="5283" max="5283" width="5.85546875" style="1" customWidth="1"/>
    <col min="5284" max="5284" width="8.140625" style="1" customWidth="1"/>
    <col min="5285" max="5285" width="48" style="1" customWidth="1"/>
    <col min="5286" max="5286" width="22.5703125" style="1" customWidth="1"/>
    <col min="5287" max="5287" width="14.7109375" style="1" customWidth="1"/>
    <col min="5288" max="5288" width="12.42578125" style="1" customWidth="1"/>
    <col min="5289" max="5289" width="23.7109375" style="1" customWidth="1"/>
    <col min="5290" max="5291" width="15.5703125" style="1" customWidth="1"/>
    <col min="5292" max="5538" width="9.140625" style="1"/>
    <col min="5539" max="5539" width="5.85546875" style="1" customWidth="1"/>
    <col min="5540" max="5540" width="8.140625" style="1" customWidth="1"/>
    <col min="5541" max="5541" width="48" style="1" customWidth="1"/>
    <col min="5542" max="5542" width="22.5703125" style="1" customWidth="1"/>
    <col min="5543" max="5543" width="14.7109375" style="1" customWidth="1"/>
    <col min="5544" max="5544" width="12.42578125" style="1" customWidth="1"/>
    <col min="5545" max="5545" width="23.7109375" style="1" customWidth="1"/>
    <col min="5546" max="5547" width="15.5703125" style="1" customWidth="1"/>
    <col min="5548" max="5794" width="9.140625" style="1"/>
    <col min="5795" max="5795" width="5.85546875" style="1" customWidth="1"/>
    <col min="5796" max="5796" width="8.140625" style="1" customWidth="1"/>
    <col min="5797" max="5797" width="48" style="1" customWidth="1"/>
    <col min="5798" max="5798" width="22.5703125" style="1" customWidth="1"/>
    <col min="5799" max="5799" width="14.7109375" style="1" customWidth="1"/>
    <col min="5800" max="5800" width="12.42578125" style="1" customWidth="1"/>
    <col min="5801" max="5801" width="23.7109375" style="1" customWidth="1"/>
    <col min="5802" max="5803" width="15.5703125" style="1" customWidth="1"/>
    <col min="5804" max="6050" width="9.140625" style="1"/>
    <col min="6051" max="6051" width="5.85546875" style="1" customWidth="1"/>
    <col min="6052" max="6052" width="8.140625" style="1" customWidth="1"/>
    <col min="6053" max="6053" width="48" style="1" customWidth="1"/>
    <col min="6054" max="6054" width="22.5703125" style="1" customWidth="1"/>
    <col min="6055" max="6055" width="14.7109375" style="1" customWidth="1"/>
    <col min="6056" max="6056" width="12.42578125" style="1" customWidth="1"/>
    <col min="6057" max="6057" width="23.7109375" style="1" customWidth="1"/>
    <col min="6058" max="6059" width="15.5703125" style="1" customWidth="1"/>
    <col min="6060" max="6306" width="9.140625" style="1"/>
    <col min="6307" max="6307" width="5.85546875" style="1" customWidth="1"/>
    <col min="6308" max="6308" width="8.140625" style="1" customWidth="1"/>
    <col min="6309" max="6309" width="48" style="1" customWidth="1"/>
    <col min="6310" max="6310" width="22.5703125" style="1" customWidth="1"/>
    <col min="6311" max="6311" width="14.7109375" style="1" customWidth="1"/>
    <col min="6312" max="6312" width="12.42578125" style="1" customWidth="1"/>
    <col min="6313" max="6313" width="23.7109375" style="1" customWidth="1"/>
    <col min="6314" max="6315" width="15.5703125" style="1" customWidth="1"/>
    <col min="6316" max="6562" width="9.140625" style="1"/>
    <col min="6563" max="6563" width="5.85546875" style="1" customWidth="1"/>
    <col min="6564" max="6564" width="8.140625" style="1" customWidth="1"/>
    <col min="6565" max="6565" width="48" style="1" customWidth="1"/>
    <col min="6566" max="6566" width="22.5703125" style="1" customWidth="1"/>
    <col min="6567" max="6567" width="14.7109375" style="1" customWidth="1"/>
    <col min="6568" max="6568" width="12.42578125" style="1" customWidth="1"/>
    <col min="6569" max="6569" width="23.7109375" style="1" customWidth="1"/>
    <col min="6570" max="6571" width="15.5703125" style="1" customWidth="1"/>
    <col min="6572" max="6818" width="9.140625" style="1"/>
    <col min="6819" max="6819" width="5.85546875" style="1" customWidth="1"/>
    <col min="6820" max="6820" width="8.140625" style="1" customWidth="1"/>
    <col min="6821" max="6821" width="48" style="1" customWidth="1"/>
    <col min="6822" max="6822" width="22.5703125" style="1" customWidth="1"/>
    <col min="6823" max="6823" width="14.7109375" style="1" customWidth="1"/>
    <col min="6824" max="6824" width="12.42578125" style="1" customWidth="1"/>
    <col min="6825" max="6825" width="23.7109375" style="1" customWidth="1"/>
    <col min="6826" max="6827" width="15.5703125" style="1" customWidth="1"/>
    <col min="6828" max="7074" width="9.140625" style="1"/>
    <col min="7075" max="7075" width="5.85546875" style="1" customWidth="1"/>
    <col min="7076" max="7076" width="8.140625" style="1" customWidth="1"/>
    <col min="7077" max="7077" width="48" style="1" customWidth="1"/>
    <col min="7078" max="7078" width="22.5703125" style="1" customWidth="1"/>
    <col min="7079" max="7079" width="14.7109375" style="1" customWidth="1"/>
    <col min="7080" max="7080" width="12.42578125" style="1" customWidth="1"/>
    <col min="7081" max="7081" width="23.7109375" style="1" customWidth="1"/>
    <col min="7082" max="7083" width="15.5703125" style="1" customWidth="1"/>
    <col min="7084" max="7330" width="9.140625" style="1"/>
    <col min="7331" max="7331" width="5.85546875" style="1" customWidth="1"/>
    <col min="7332" max="7332" width="8.140625" style="1" customWidth="1"/>
    <col min="7333" max="7333" width="48" style="1" customWidth="1"/>
    <col min="7334" max="7334" width="22.5703125" style="1" customWidth="1"/>
    <col min="7335" max="7335" width="14.7109375" style="1" customWidth="1"/>
    <col min="7336" max="7336" width="12.42578125" style="1" customWidth="1"/>
    <col min="7337" max="7337" width="23.7109375" style="1" customWidth="1"/>
    <col min="7338" max="7339" width="15.5703125" style="1" customWidth="1"/>
    <col min="7340" max="7586" width="9.140625" style="1"/>
    <col min="7587" max="7587" width="5.85546875" style="1" customWidth="1"/>
    <col min="7588" max="7588" width="8.140625" style="1" customWidth="1"/>
    <col min="7589" max="7589" width="48" style="1" customWidth="1"/>
    <col min="7590" max="7590" width="22.5703125" style="1" customWidth="1"/>
    <col min="7591" max="7591" width="14.7109375" style="1" customWidth="1"/>
    <col min="7592" max="7592" width="12.42578125" style="1" customWidth="1"/>
    <col min="7593" max="7593" width="23.7109375" style="1" customWidth="1"/>
    <col min="7594" max="7595" width="15.5703125" style="1" customWidth="1"/>
    <col min="7596" max="7842" width="9.140625" style="1"/>
    <col min="7843" max="7843" width="5.85546875" style="1" customWidth="1"/>
    <col min="7844" max="7844" width="8.140625" style="1" customWidth="1"/>
    <col min="7845" max="7845" width="48" style="1" customWidth="1"/>
    <col min="7846" max="7846" width="22.5703125" style="1" customWidth="1"/>
    <col min="7847" max="7847" width="14.7109375" style="1" customWidth="1"/>
    <col min="7848" max="7848" width="12.42578125" style="1" customWidth="1"/>
    <col min="7849" max="7849" width="23.7109375" style="1" customWidth="1"/>
    <col min="7850" max="7851" width="15.5703125" style="1" customWidth="1"/>
    <col min="7852" max="8098" width="9.140625" style="1"/>
    <col min="8099" max="8099" width="5.85546875" style="1" customWidth="1"/>
    <col min="8100" max="8100" width="8.140625" style="1" customWidth="1"/>
    <col min="8101" max="8101" width="48" style="1" customWidth="1"/>
    <col min="8102" max="8102" width="22.5703125" style="1" customWidth="1"/>
    <col min="8103" max="8103" width="14.7109375" style="1" customWidth="1"/>
    <col min="8104" max="8104" width="12.42578125" style="1" customWidth="1"/>
    <col min="8105" max="8105" width="23.7109375" style="1" customWidth="1"/>
    <col min="8106" max="8107" width="15.5703125" style="1" customWidth="1"/>
    <col min="8108" max="8354" width="9.140625" style="1"/>
    <col min="8355" max="8355" width="5.85546875" style="1" customWidth="1"/>
    <col min="8356" max="8356" width="8.140625" style="1" customWidth="1"/>
    <col min="8357" max="8357" width="48" style="1" customWidth="1"/>
    <col min="8358" max="8358" width="22.5703125" style="1" customWidth="1"/>
    <col min="8359" max="8359" width="14.7109375" style="1" customWidth="1"/>
    <col min="8360" max="8360" width="12.42578125" style="1" customWidth="1"/>
    <col min="8361" max="8361" width="23.7109375" style="1" customWidth="1"/>
    <col min="8362" max="8363" width="15.5703125" style="1" customWidth="1"/>
    <col min="8364" max="8610" width="9.140625" style="1"/>
    <col min="8611" max="8611" width="5.85546875" style="1" customWidth="1"/>
    <col min="8612" max="8612" width="8.140625" style="1" customWidth="1"/>
    <col min="8613" max="8613" width="48" style="1" customWidth="1"/>
    <col min="8614" max="8614" width="22.5703125" style="1" customWidth="1"/>
    <col min="8615" max="8615" width="14.7109375" style="1" customWidth="1"/>
    <col min="8616" max="8616" width="12.42578125" style="1" customWidth="1"/>
    <col min="8617" max="8617" width="23.7109375" style="1" customWidth="1"/>
    <col min="8618" max="8619" width="15.5703125" style="1" customWidth="1"/>
    <col min="8620" max="8866" width="9.140625" style="1"/>
    <col min="8867" max="8867" width="5.85546875" style="1" customWidth="1"/>
    <col min="8868" max="8868" width="8.140625" style="1" customWidth="1"/>
    <col min="8869" max="8869" width="48" style="1" customWidth="1"/>
    <col min="8870" max="8870" width="22.5703125" style="1" customWidth="1"/>
    <col min="8871" max="8871" width="14.7109375" style="1" customWidth="1"/>
    <col min="8872" max="8872" width="12.42578125" style="1" customWidth="1"/>
    <col min="8873" max="8873" width="23.7109375" style="1" customWidth="1"/>
    <col min="8874" max="8875" width="15.5703125" style="1" customWidth="1"/>
    <col min="8876" max="9122" width="9.140625" style="1"/>
    <col min="9123" max="9123" width="5.85546875" style="1" customWidth="1"/>
    <col min="9124" max="9124" width="8.140625" style="1" customWidth="1"/>
    <col min="9125" max="9125" width="48" style="1" customWidth="1"/>
    <col min="9126" max="9126" width="22.5703125" style="1" customWidth="1"/>
    <col min="9127" max="9127" width="14.7109375" style="1" customWidth="1"/>
    <col min="9128" max="9128" width="12.42578125" style="1" customWidth="1"/>
    <col min="9129" max="9129" width="23.7109375" style="1" customWidth="1"/>
    <col min="9130" max="9131" width="15.5703125" style="1" customWidth="1"/>
    <col min="9132" max="9378" width="9.140625" style="1"/>
    <col min="9379" max="9379" width="5.85546875" style="1" customWidth="1"/>
    <col min="9380" max="9380" width="8.140625" style="1" customWidth="1"/>
    <col min="9381" max="9381" width="48" style="1" customWidth="1"/>
    <col min="9382" max="9382" width="22.5703125" style="1" customWidth="1"/>
    <col min="9383" max="9383" width="14.7109375" style="1" customWidth="1"/>
    <col min="9384" max="9384" width="12.42578125" style="1" customWidth="1"/>
    <col min="9385" max="9385" width="23.7109375" style="1" customWidth="1"/>
    <col min="9386" max="9387" width="15.5703125" style="1" customWidth="1"/>
    <col min="9388" max="9634" width="9.140625" style="1"/>
    <col min="9635" max="9635" width="5.85546875" style="1" customWidth="1"/>
    <col min="9636" max="9636" width="8.140625" style="1" customWidth="1"/>
    <col min="9637" max="9637" width="48" style="1" customWidth="1"/>
    <col min="9638" max="9638" width="22.5703125" style="1" customWidth="1"/>
    <col min="9639" max="9639" width="14.7109375" style="1" customWidth="1"/>
    <col min="9640" max="9640" width="12.42578125" style="1" customWidth="1"/>
    <col min="9641" max="9641" width="23.7109375" style="1" customWidth="1"/>
    <col min="9642" max="9643" width="15.5703125" style="1" customWidth="1"/>
    <col min="9644" max="9890" width="9.140625" style="1"/>
    <col min="9891" max="9891" width="5.85546875" style="1" customWidth="1"/>
    <col min="9892" max="9892" width="8.140625" style="1" customWidth="1"/>
    <col min="9893" max="9893" width="48" style="1" customWidth="1"/>
    <col min="9894" max="9894" width="22.5703125" style="1" customWidth="1"/>
    <col min="9895" max="9895" width="14.7109375" style="1" customWidth="1"/>
    <col min="9896" max="9896" width="12.42578125" style="1" customWidth="1"/>
    <col min="9897" max="9897" width="23.7109375" style="1" customWidth="1"/>
    <col min="9898" max="9899" width="15.5703125" style="1" customWidth="1"/>
    <col min="9900" max="10146" width="9.140625" style="1"/>
    <col min="10147" max="10147" width="5.85546875" style="1" customWidth="1"/>
    <col min="10148" max="10148" width="8.140625" style="1" customWidth="1"/>
    <col min="10149" max="10149" width="48" style="1" customWidth="1"/>
    <col min="10150" max="10150" width="22.5703125" style="1" customWidth="1"/>
    <col min="10151" max="10151" width="14.7109375" style="1" customWidth="1"/>
    <col min="10152" max="10152" width="12.42578125" style="1" customWidth="1"/>
    <col min="10153" max="10153" width="23.7109375" style="1" customWidth="1"/>
    <col min="10154" max="10155" width="15.5703125" style="1" customWidth="1"/>
    <col min="10156" max="10402" width="9.140625" style="1"/>
    <col min="10403" max="10403" width="5.85546875" style="1" customWidth="1"/>
    <col min="10404" max="10404" width="8.140625" style="1" customWidth="1"/>
    <col min="10405" max="10405" width="48" style="1" customWidth="1"/>
    <col min="10406" max="10406" width="22.5703125" style="1" customWidth="1"/>
    <col min="10407" max="10407" width="14.7109375" style="1" customWidth="1"/>
    <col min="10408" max="10408" width="12.42578125" style="1" customWidth="1"/>
    <col min="10409" max="10409" width="23.7109375" style="1" customWidth="1"/>
    <col min="10410" max="10411" width="15.5703125" style="1" customWidth="1"/>
    <col min="10412" max="10658" width="9.140625" style="1"/>
    <col min="10659" max="10659" width="5.85546875" style="1" customWidth="1"/>
    <col min="10660" max="10660" width="8.140625" style="1" customWidth="1"/>
    <col min="10661" max="10661" width="48" style="1" customWidth="1"/>
    <col min="10662" max="10662" width="22.5703125" style="1" customWidth="1"/>
    <col min="10663" max="10663" width="14.7109375" style="1" customWidth="1"/>
    <col min="10664" max="10664" width="12.42578125" style="1" customWidth="1"/>
    <col min="10665" max="10665" width="23.7109375" style="1" customWidth="1"/>
    <col min="10666" max="10667" width="15.5703125" style="1" customWidth="1"/>
    <col min="10668" max="10914" width="9.140625" style="1"/>
    <col min="10915" max="10915" width="5.85546875" style="1" customWidth="1"/>
    <col min="10916" max="10916" width="8.140625" style="1" customWidth="1"/>
    <col min="10917" max="10917" width="48" style="1" customWidth="1"/>
    <col min="10918" max="10918" width="22.5703125" style="1" customWidth="1"/>
    <col min="10919" max="10919" width="14.7109375" style="1" customWidth="1"/>
    <col min="10920" max="10920" width="12.42578125" style="1" customWidth="1"/>
    <col min="10921" max="10921" width="23.7109375" style="1" customWidth="1"/>
    <col min="10922" max="10923" width="15.5703125" style="1" customWidth="1"/>
    <col min="10924" max="11170" width="9.140625" style="1"/>
    <col min="11171" max="11171" width="5.85546875" style="1" customWidth="1"/>
    <col min="11172" max="11172" width="8.140625" style="1" customWidth="1"/>
    <col min="11173" max="11173" width="48" style="1" customWidth="1"/>
    <col min="11174" max="11174" width="22.5703125" style="1" customWidth="1"/>
    <col min="11175" max="11175" width="14.7109375" style="1" customWidth="1"/>
    <col min="11176" max="11176" width="12.42578125" style="1" customWidth="1"/>
    <col min="11177" max="11177" width="23.7109375" style="1" customWidth="1"/>
    <col min="11178" max="11179" width="15.5703125" style="1" customWidth="1"/>
    <col min="11180" max="11426" width="9.140625" style="1"/>
    <col min="11427" max="11427" width="5.85546875" style="1" customWidth="1"/>
    <col min="11428" max="11428" width="8.140625" style="1" customWidth="1"/>
    <col min="11429" max="11429" width="48" style="1" customWidth="1"/>
    <col min="11430" max="11430" width="22.5703125" style="1" customWidth="1"/>
    <col min="11431" max="11431" width="14.7109375" style="1" customWidth="1"/>
    <col min="11432" max="11432" width="12.42578125" style="1" customWidth="1"/>
    <col min="11433" max="11433" width="23.7109375" style="1" customWidth="1"/>
    <col min="11434" max="11435" width="15.5703125" style="1" customWidth="1"/>
    <col min="11436" max="11682" width="9.140625" style="1"/>
    <col min="11683" max="11683" width="5.85546875" style="1" customWidth="1"/>
    <col min="11684" max="11684" width="8.140625" style="1" customWidth="1"/>
    <col min="11685" max="11685" width="48" style="1" customWidth="1"/>
    <col min="11686" max="11686" width="22.5703125" style="1" customWidth="1"/>
    <col min="11687" max="11687" width="14.7109375" style="1" customWidth="1"/>
    <col min="11688" max="11688" width="12.42578125" style="1" customWidth="1"/>
    <col min="11689" max="11689" width="23.7109375" style="1" customWidth="1"/>
    <col min="11690" max="11691" width="15.5703125" style="1" customWidth="1"/>
    <col min="11692" max="11938" width="9.140625" style="1"/>
    <col min="11939" max="11939" width="5.85546875" style="1" customWidth="1"/>
    <col min="11940" max="11940" width="8.140625" style="1" customWidth="1"/>
    <col min="11941" max="11941" width="48" style="1" customWidth="1"/>
    <col min="11942" max="11942" width="22.5703125" style="1" customWidth="1"/>
    <col min="11943" max="11943" width="14.7109375" style="1" customWidth="1"/>
    <col min="11944" max="11944" width="12.42578125" style="1" customWidth="1"/>
    <col min="11945" max="11945" width="23.7109375" style="1" customWidth="1"/>
    <col min="11946" max="11947" width="15.5703125" style="1" customWidth="1"/>
    <col min="11948" max="12194" width="9.140625" style="1"/>
    <col min="12195" max="12195" width="5.85546875" style="1" customWidth="1"/>
    <col min="12196" max="12196" width="8.140625" style="1" customWidth="1"/>
    <col min="12197" max="12197" width="48" style="1" customWidth="1"/>
    <col min="12198" max="12198" width="22.5703125" style="1" customWidth="1"/>
    <col min="12199" max="12199" width="14.7109375" style="1" customWidth="1"/>
    <col min="12200" max="12200" width="12.42578125" style="1" customWidth="1"/>
    <col min="12201" max="12201" width="23.7109375" style="1" customWidth="1"/>
    <col min="12202" max="12203" width="15.5703125" style="1" customWidth="1"/>
    <col min="12204" max="12450" width="9.140625" style="1"/>
    <col min="12451" max="12451" width="5.85546875" style="1" customWidth="1"/>
    <col min="12452" max="12452" width="8.140625" style="1" customWidth="1"/>
    <col min="12453" max="12453" width="48" style="1" customWidth="1"/>
    <col min="12454" max="12454" width="22.5703125" style="1" customWidth="1"/>
    <col min="12455" max="12455" width="14.7109375" style="1" customWidth="1"/>
    <col min="12456" max="12456" width="12.42578125" style="1" customWidth="1"/>
    <col min="12457" max="12457" width="23.7109375" style="1" customWidth="1"/>
    <col min="12458" max="12459" width="15.5703125" style="1" customWidth="1"/>
    <col min="12460" max="12706" width="9.140625" style="1"/>
    <col min="12707" max="12707" width="5.85546875" style="1" customWidth="1"/>
    <col min="12708" max="12708" width="8.140625" style="1" customWidth="1"/>
    <col min="12709" max="12709" width="48" style="1" customWidth="1"/>
    <col min="12710" max="12710" width="22.5703125" style="1" customWidth="1"/>
    <col min="12711" max="12711" width="14.7109375" style="1" customWidth="1"/>
    <col min="12712" max="12712" width="12.42578125" style="1" customWidth="1"/>
    <col min="12713" max="12713" width="23.7109375" style="1" customWidth="1"/>
    <col min="12714" max="12715" width="15.5703125" style="1" customWidth="1"/>
    <col min="12716" max="12962" width="9.140625" style="1"/>
    <col min="12963" max="12963" width="5.85546875" style="1" customWidth="1"/>
    <col min="12964" max="12964" width="8.140625" style="1" customWidth="1"/>
    <col min="12965" max="12965" width="48" style="1" customWidth="1"/>
    <col min="12966" max="12966" width="22.5703125" style="1" customWidth="1"/>
    <col min="12967" max="12967" width="14.7109375" style="1" customWidth="1"/>
    <col min="12968" max="12968" width="12.42578125" style="1" customWidth="1"/>
    <col min="12969" max="12969" width="23.7109375" style="1" customWidth="1"/>
    <col min="12970" max="12971" width="15.5703125" style="1" customWidth="1"/>
    <col min="12972" max="13218" width="9.140625" style="1"/>
    <col min="13219" max="13219" width="5.85546875" style="1" customWidth="1"/>
    <col min="13220" max="13220" width="8.140625" style="1" customWidth="1"/>
    <col min="13221" max="13221" width="48" style="1" customWidth="1"/>
    <col min="13222" max="13222" width="22.5703125" style="1" customWidth="1"/>
    <col min="13223" max="13223" width="14.7109375" style="1" customWidth="1"/>
    <col min="13224" max="13224" width="12.42578125" style="1" customWidth="1"/>
    <col min="13225" max="13225" width="23.7109375" style="1" customWidth="1"/>
    <col min="13226" max="13227" width="15.5703125" style="1" customWidth="1"/>
    <col min="13228" max="13474" width="9.140625" style="1"/>
    <col min="13475" max="13475" width="5.85546875" style="1" customWidth="1"/>
    <col min="13476" max="13476" width="8.140625" style="1" customWidth="1"/>
    <col min="13477" max="13477" width="48" style="1" customWidth="1"/>
    <col min="13478" max="13478" width="22.5703125" style="1" customWidth="1"/>
    <col min="13479" max="13479" width="14.7109375" style="1" customWidth="1"/>
    <col min="13480" max="13480" width="12.42578125" style="1" customWidth="1"/>
    <col min="13481" max="13481" width="23.7109375" style="1" customWidth="1"/>
    <col min="13482" max="13483" width="15.5703125" style="1" customWidth="1"/>
    <col min="13484" max="13730" width="9.140625" style="1"/>
    <col min="13731" max="13731" width="5.85546875" style="1" customWidth="1"/>
    <col min="13732" max="13732" width="8.140625" style="1" customWidth="1"/>
    <col min="13733" max="13733" width="48" style="1" customWidth="1"/>
    <col min="13734" max="13734" width="22.5703125" style="1" customWidth="1"/>
    <col min="13735" max="13735" width="14.7109375" style="1" customWidth="1"/>
    <col min="13736" max="13736" width="12.42578125" style="1" customWidth="1"/>
    <col min="13737" max="13737" width="23.7109375" style="1" customWidth="1"/>
    <col min="13738" max="13739" width="15.5703125" style="1" customWidth="1"/>
    <col min="13740" max="13986" width="9.140625" style="1"/>
    <col min="13987" max="13987" width="5.85546875" style="1" customWidth="1"/>
    <col min="13988" max="13988" width="8.140625" style="1" customWidth="1"/>
    <col min="13989" max="13989" width="48" style="1" customWidth="1"/>
    <col min="13990" max="13990" width="22.5703125" style="1" customWidth="1"/>
    <col min="13991" max="13991" width="14.7109375" style="1" customWidth="1"/>
    <col min="13992" max="13992" width="12.42578125" style="1" customWidth="1"/>
    <col min="13993" max="13993" width="23.7109375" style="1" customWidth="1"/>
    <col min="13994" max="13995" width="15.5703125" style="1" customWidth="1"/>
    <col min="13996" max="14242" width="9.140625" style="1"/>
    <col min="14243" max="14243" width="5.85546875" style="1" customWidth="1"/>
    <col min="14244" max="14244" width="8.140625" style="1" customWidth="1"/>
    <col min="14245" max="14245" width="48" style="1" customWidth="1"/>
    <col min="14246" max="14246" width="22.5703125" style="1" customWidth="1"/>
    <col min="14247" max="14247" width="14.7109375" style="1" customWidth="1"/>
    <col min="14248" max="14248" width="12.42578125" style="1" customWidth="1"/>
    <col min="14249" max="14249" width="23.7109375" style="1" customWidth="1"/>
    <col min="14250" max="14251" width="15.5703125" style="1" customWidth="1"/>
    <col min="14252" max="14498" width="9.140625" style="1"/>
    <col min="14499" max="14499" width="5.85546875" style="1" customWidth="1"/>
    <col min="14500" max="14500" width="8.140625" style="1" customWidth="1"/>
    <col min="14501" max="14501" width="48" style="1" customWidth="1"/>
    <col min="14502" max="14502" width="22.5703125" style="1" customWidth="1"/>
    <col min="14503" max="14503" width="14.7109375" style="1" customWidth="1"/>
    <col min="14504" max="14504" width="12.42578125" style="1" customWidth="1"/>
    <col min="14505" max="14505" width="23.7109375" style="1" customWidth="1"/>
    <col min="14506" max="14507" width="15.5703125" style="1" customWidth="1"/>
    <col min="14508" max="14754" width="9.140625" style="1"/>
    <col min="14755" max="14755" width="5.85546875" style="1" customWidth="1"/>
    <col min="14756" max="14756" width="8.140625" style="1" customWidth="1"/>
    <col min="14757" max="14757" width="48" style="1" customWidth="1"/>
    <col min="14758" max="14758" width="22.5703125" style="1" customWidth="1"/>
    <col min="14759" max="14759" width="14.7109375" style="1" customWidth="1"/>
    <col min="14760" max="14760" width="12.42578125" style="1" customWidth="1"/>
    <col min="14761" max="14761" width="23.7109375" style="1" customWidth="1"/>
    <col min="14762" max="14763" width="15.5703125" style="1" customWidth="1"/>
    <col min="14764" max="15010" width="9.140625" style="1"/>
    <col min="15011" max="15011" width="5.85546875" style="1" customWidth="1"/>
    <col min="15012" max="15012" width="8.140625" style="1" customWidth="1"/>
    <col min="15013" max="15013" width="48" style="1" customWidth="1"/>
    <col min="15014" max="15014" width="22.5703125" style="1" customWidth="1"/>
    <col min="15015" max="15015" width="14.7109375" style="1" customWidth="1"/>
    <col min="15016" max="15016" width="12.42578125" style="1" customWidth="1"/>
    <col min="15017" max="15017" width="23.7109375" style="1" customWidth="1"/>
    <col min="15018" max="15019" width="15.5703125" style="1" customWidth="1"/>
    <col min="15020" max="15266" width="9.140625" style="1"/>
    <col min="15267" max="15267" width="5.85546875" style="1" customWidth="1"/>
    <col min="15268" max="15268" width="8.140625" style="1" customWidth="1"/>
    <col min="15269" max="15269" width="48" style="1" customWidth="1"/>
    <col min="15270" max="15270" width="22.5703125" style="1" customWidth="1"/>
    <col min="15271" max="15271" width="14.7109375" style="1" customWidth="1"/>
    <col min="15272" max="15272" width="12.42578125" style="1" customWidth="1"/>
    <col min="15273" max="15273" width="23.7109375" style="1" customWidth="1"/>
    <col min="15274" max="15275" width="15.5703125" style="1" customWidth="1"/>
    <col min="15276" max="15522" width="9.140625" style="1"/>
    <col min="15523" max="15523" width="5.85546875" style="1" customWidth="1"/>
    <col min="15524" max="15524" width="8.140625" style="1" customWidth="1"/>
    <col min="15525" max="15525" width="48" style="1" customWidth="1"/>
    <col min="15526" max="15526" width="22.5703125" style="1" customWidth="1"/>
    <col min="15527" max="15527" width="14.7109375" style="1" customWidth="1"/>
    <col min="15528" max="15528" width="12.42578125" style="1" customWidth="1"/>
    <col min="15529" max="15529" width="23.7109375" style="1" customWidth="1"/>
    <col min="15530" max="15531" width="15.5703125" style="1" customWidth="1"/>
    <col min="15532" max="15778" width="9.140625" style="1"/>
    <col min="15779" max="15779" width="5.85546875" style="1" customWidth="1"/>
    <col min="15780" max="15780" width="8.140625" style="1" customWidth="1"/>
    <col min="15781" max="15781" width="48" style="1" customWidth="1"/>
    <col min="15782" max="15782" width="22.5703125" style="1" customWidth="1"/>
    <col min="15783" max="15783" width="14.7109375" style="1" customWidth="1"/>
    <col min="15784" max="15784" width="12.42578125" style="1" customWidth="1"/>
    <col min="15785" max="15785" width="23.7109375" style="1" customWidth="1"/>
    <col min="15786" max="15787" width="15.5703125" style="1" customWidth="1"/>
    <col min="15788" max="16034" width="9.140625" style="1"/>
    <col min="16035" max="16035" width="5.85546875" style="1" customWidth="1"/>
    <col min="16036" max="16036" width="8.140625" style="1" customWidth="1"/>
    <col min="16037" max="16037" width="48" style="1" customWidth="1"/>
    <col min="16038" max="16038" width="22.5703125" style="1" customWidth="1"/>
    <col min="16039" max="16039" width="14.7109375" style="1" customWidth="1"/>
    <col min="16040" max="16040" width="12.42578125" style="1" customWidth="1"/>
    <col min="16041" max="16041" width="23.7109375" style="1" customWidth="1"/>
    <col min="16042" max="16043" width="15.5703125" style="1" customWidth="1"/>
    <col min="16044" max="16286" width="9.140625" style="1"/>
    <col min="16287" max="16384" width="8.85546875" style="1" customWidth="1"/>
  </cols>
  <sheetData>
    <row r="1" spans="1:8" s="26" customFormat="1" x14ac:dyDescent="0.25">
      <c r="F1" s="2"/>
    </row>
    <row r="2" spans="1:8" s="34" customFormat="1" ht="55.5" customHeight="1" x14ac:dyDescent="0.25">
      <c r="B2" s="83" t="s">
        <v>97</v>
      </c>
      <c r="C2" s="83"/>
      <c r="D2" s="83"/>
      <c r="E2" s="83"/>
      <c r="F2" s="83"/>
      <c r="G2" s="83"/>
    </row>
    <row r="3" spans="1:8" s="37" customFormat="1" ht="18.75" x14ac:dyDescent="0.3">
      <c r="A3" s="35"/>
      <c r="B3" s="36" t="s">
        <v>49</v>
      </c>
      <c r="C3" s="36"/>
      <c r="D3" s="75"/>
      <c r="E3" s="75"/>
      <c r="F3" s="75"/>
      <c r="G3" s="63">
        <v>44834</v>
      </c>
    </row>
    <row r="4" spans="1:8" s="27" customFormat="1" ht="12.75" customHeight="1" x14ac:dyDescent="0.25">
      <c r="A4" s="25"/>
      <c r="B4" s="25"/>
      <c r="C4" s="25"/>
      <c r="D4" s="25"/>
      <c r="E4" s="25"/>
      <c r="F4" s="25"/>
      <c r="G4" s="25"/>
    </row>
    <row r="5" spans="1:8" s="26" customFormat="1" ht="105.75" customHeight="1" x14ac:dyDescent="0.3">
      <c r="A5" s="81" t="s">
        <v>64</v>
      </c>
      <c r="B5" s="84"/>
      <c r="C5" s="84"/>
      <c r="D5" s="84"/>
      <c r="E5" s="84"/>
      <c r="F5" s="84"/>
      <c r="G5" s="84"/>
    </row>
    <row r="6" spans="1:8" s="26" customFormat="1" ht="64.5" customHeight="1" x14ac:dyDescent="0.3">
      <c r="A6" s="85" t="s">
        <v>50</v>
      </c>
      <c r="B6" s="82"/>
      <c r="C6" s="82"/>
      <c r="D6" s="82"/>
      <c r="E6" s="82"/>
      <c r="F6" s="82"/>
      <c r="G6" s="82"/>
    </row>
    <row r="7" spans="1:8" s="26" customFormat="1" ht="20.25" customHeight="1" x14ac:dyDescent="0.25">
      <c r="A7" s="24"/>
      <c r="B7" s="24"/>
      <c r="C7" s="24"/>
      <c r="D7" s="24"/>
      <c r="E7" s="24"/>
      <c r="F7" s="24"/>
      <c r="G7" s="24"/>
    </row>
    <row r="8" spans="1:8" ht="42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6" t="s">
        <v>6</v>
      </c>
      <c r="H8" s="18"/>
    </row>
    <row r="9" spans="1:8" ht="47.25" x14ac:dyDescent="0.25">
      <c r="A9" s="4">
        <v>1</v>
      </c>
      <c r="B9" s="7" t="s">
        <v>10</v>
      </c>
      <c r="C9" s="4" t="s">
        <v>11</v>
      </c>
      <c r="D9" s="8">
        <v>0.34</v>
      </c>
      <c r="E9" s="8">
        <v>4245.3</v>
      </c>
      <c r="F9" s="5" t="s">
        <v>12</v>
      </c>
      <c r="G9" s="9">
        <f>D9*E9</f>
        <v>1443.4020000000003</v>
      </c>
    </row>
    <row r="10" spans="1:8" ht="47.25" x14ac:dyDescent="0.25">
      <c r="A10" s="4">
        <f t="shared" ref="A10:A28" si="0">A9+1</f>
        <v>2</v>
      </c>
      <c r="B10" s="7" t="s">
        <v>57</v>
      </c>
      <c r="C10" s="4" t="s">
        <v>11</v>
      </c>
      <c r="D10" s="8">
        <v>0.08</v>
      </c>
      <c r="E10" s="8">
        <v>4245.3</v>
      </c>
      <c r="F10" s="5" t="s">
        <v>12</v>
      </c>
      <c r="G10" s="9">
        <f t="shared" ref="G10:G28" si="1">D10*E10</f>
        <v>339.62400000000002</v>
      </c>
    </row>
    <row r="11" spans="1:8" ht="47.25" x14ac:dyDescent="0.25">
      <c r="A11" s="4">
        <f t="shared" si="0"/>
        <v>3</v>
      </c>
      <c r="B11" s="7" t="s">
        <v>14</v>
      </c>
      <c r="C11" s="4" t="s">
        <v>13</v>
      </c>
      <c r="D11" s="8">
        <v>0.17</v>
      </c>
      <c r="E11" s="8">
        <v>4245.3</v>
      </c>
      <c r="F11" s="5" t="s">
        <v>12</v>
      </c>
      <c r="G11" s="9">
        <f t="shared" si="1"/>
        <v>721.70100000000014</v>
      </c>
    </row>
    <row r="12" spans="1:8" ht="46.5" customHeight="1" x14ac:dyDescent="0.25">
      <c r="A12" s="4">
        <f t="shared" si="0"/>
        <v>4</v>
      </c>
      <c r="B12" s="7" t="s">
        <v>15</v>
      </c>
      <c r="C12" s="4" t="s">
        <v>16</v>
      </c>
      <c r="D12" s="8">
        <v>7.0000000000000007E-2</v>
      </c>
      <c r="E12" s="8">
        <v>4245.3</v>
      </c>
      <c r="F12" s="5" t="s">
        <v>12</v>
      </c>
      <c r="G12" s="9">
        <f t="shared" si="1"/>
        <v>297.17100000000005</v>
      </c>
    </row>
    <row r="13" spans="1:8" ht="78.75" x14ac:dyDescent="0.25">
      <c r="A13" s="4">
        <f t="shared" si="0"/>
        <v>5</v>
      </c>
      <c r="B13" s="7" t="s">
        <v>17</v>
      </c>
      <c r="C13" s="4" t="s">
        <v>18</v>
      </c>
      <c r="D13" s="8">
        <v>0.04</v>
      </c>
      <c r="E13" s="8">
        <v>4245.3</v>
      </c>
      <c r="F13" s="5" t="s">
        <v>12</v>
      </c>
      <c r="G13" s="9">
        <f t="shared" si="1"/>
        <v>169.81200000000001</v>
      </c>
    </row>
    <row r="14" spans="1:8" ht="63" x14ac:dyDescent="0.25">
      <c r="A14" s="4">
        <f t="shared" si="0"/>
        <v>6</v>
      </c>
      <c r="B14" s="7" t="s">
        <v>20</v>
      </c>
      <c r="C14" s="4" t="s">
        <v>21</v>
      </c>
      <c r="D14" s="8">
        <v>0.21</v>
      </c>
      <c r="E14" s="8">
        <v>4245.3</v>
      </c>
      <c r="F14" s="5" t="s">
        <v>12</v>
      </c>
      <c r="G14" s="9">
        <f t="shared" si="1"/>
        <v>891.51300000000003</v>
      </c>
    </row>
    <row r="15" spans="1:8" ht="47.25" x14ac:dyDescent="0.25">
      <c r="A15" s="4">
        <f t="shared" si="0"/>
        <v>7</v>
      </c>
      <c r="B15" s="7" t="s">
        <v>23</v>
      </c>
      <c r="C15" s="4" t="s">
        <v>24</v>
      </c>
      <c r="D15" s="8">
        <v>0.19</v>
      </c>
      <c r="E15" s="8">
        <v>4245.3</v>
      </c>
      <c r="F15" s="5" t="s">
        <v>12</v>
      </c>
      <c r="G15" s="9">
        <f t="shared" si="1"/>
        <v>806.60700000000008</v>
      </c>
    </row>
    <row r="16" spans="1:8" ht="47.25" x14ac:dyDescent="0.25">
      <c r="A16" s="4">
        <f t="shared" si="0"/>
        <v>8</v>
      </c>
      <c r="B16" s="7" t="s">
        <v>25</v>
      </c>
      <c r="C16" s="4" t="s">
        <v>24</v>
      </c>
      <c r="D16" s="8">
        <v>0.2</v>
      </c>
      <c r="E16" s="8">
        <v>4245.3</v>
      </c>
      <c r="F16" s="5" t="s">
        <v>12</v>
      </c>
      <c r="G16" s="9">
        <f t="shared" si="1"/>
        <v>849.06000000000006</v>
      </c>
    </row>
    <row r="17" spans="1:7" ht="33" customHeight="1" x14ac:dyDescent="0.25">
      <c r="A17" s="4">
        <f t="shared" si="0"/>
        <v>9</v>
      </c>
      <c r="B17" s="7" t="s">
        <v>26</v>
      </c>
      <c r="C17" s="4" t="s">
        <v>11</v>
      </c>
      <c r="D17" s="8">
        <v>0.54</v>
      </c>
      <c r="E17" s="8">
        <v>4245.3</v>
      </c>
      <c r="F17" s="5" t="s">
        <v>58</v>
      </c>
      <c r="G17" s="9">
        <f t="shared" si="1"/>
        <v>2292.4620000000004</v>
      </c>
    </row>
    <row r="18" spans="1:7" ht="33" customHeight="1" x14ac:dyDescent="0.25">
      <c r="A18" s="4">
        <f t="shared" si="0"/>
        <v>10</v>
      </c>
      <c r="B18" s="7" t="s">
        <v>27</v>
      </c>
      <c r="C18" s="4" t="s">
        <v>11</v>
      </c>
      <c r="D18" s="8">
        <v>0.46</v>
      </c>
      <c r="E18" s="8">
        <v>4245.3</v>
      </c>
      <c r="F18" s="5" t="s">
        <v>58</v>
      </c>
      <c r="G18" s="9">
        <f t="shared" si="1"/>
        <v>1952.8380000000002</v>
      </c>
    </row>
    <row r="19" spans="1:7" ht="41.25" customHeight="1" x14ac:dyDescent="0.25">
      <c r="A19" s="4">
        <f t="shared" si="0"/>
        <v>11</v>
      </c>
      <c r="B19" s="7" t="s">
        <v>28</v>
      </c>
      <c r="C19" s="4" t="s">
        <v>24</v>
      </c>
      <c r="D19" s="8">
        <v>0.05</v>
      </c>
      <c r="E19" s="8">
        <v>4245.3</v>
      </c>
      <c r="F19" s="5" t="s">
        <v>29</v>
      </c>
      <c r="G19" s="9">
        <f t="shared" si="1"/>
        <v>212.26500000000001</v>
      </c>
    </row>
    <row r="20" spans="1:7" ht="96" customHeight="1" x14ac:dyDescent="0.25">
      <c r="A20" s="4">
        <f t="shared" si="0"/>
        <v>12</v>
      </c>
      <c r="B20" s="7" t="s">
        <v>30</v>
      </c>
      <c r="C20" s="4" t="s">
        <v>24</v>
      </c>
      <c r="D20" s="8">
        <v>0.08</v>
      </c>
      <c r="E20" s="8">
        <v>4245.3</v>
      </c>
      <c r="F20" s="5" t="s">
        <v>31</v>
      </c>
      <c r="G20" s="9">
        <f t="shared" si="1"/>
        <v>339.62400000000002</v>
      </c>
    </row>
    <row r="21" spans="1:7" ht="31.5" x14ac:dyDescent="0.25">
      <c r="A21" s="4">
        <f t="shared" si="0"/>
        <v>13</v>
      </c>
      <c r="B21" s="7" t="s">
        <v>32</v>
      </c>
      <c r="C21" s="4" t="s">
        <v>33</v>
      </c>
      <c r="D21" s="8">
        <v>0.5</v>
      </c>
      <c r="E21" s="8">
        <v>4245.3</v>
      </c>
      <c r="F21" s="5" t="s">
        <v>19</v>
      </c>
      <c r="G21" s="9">
        <f t="shared" si="1"/>
        <v>2122.65</v>
      </c>
    </row>
    <row r="22" spans="1:7" ht="31.5" x14ac:dyDescent="0.25">
      <c r="A22" s="4">
        <f t="shared" si="0"/>
        <v>14</v>
      </c>
      <c r="B22" s="7" t="s">
        <v>59</v>
      </c>
      <c r="C22" s="4" t="s">
        <v>34</v>
      </c>
      <c r="D22" s="8">
        <v>1.59</v>
      </c>
      <c r="E22" s="8">
        <v>4245.3</v>
      </c>
      <c r="F22" s="5" t="s">
        <v>58</v>
      </c>
      <c r="G22" s="9">
        <f>D22*E22</f>
        <v>6750.027000000001</v>
      </c>
    </row>
    <row r="23" spans="1:7" ht="31.5" x14ac:dyDescent="0.25">
      <c r="A23" s="4">
        <f t="shared" si="0"/>
        <v>15</v>
      </c>
      <c r="B23" s="7" t="s">
        <v>62</v>
      </c>
      <c r="C23" s="4" t="s">
        <v>35</v>
      </c>
      <c r="D23" s="8">
        <v>3.55</v>
      </c>
      <c r="E23" s="8">
        <v>4245.3</v>
      </c>
      <c r="F23" s="5" t="s">
        <v>36</v>
      </c>
      <c r="G23" s="9">
        <f t="shared" si="1"/>
        <v>15070.815000000001</v>
      </c>
    </row>
    <row r="24" spans="1:7" ht="31.5" x14ac:dyDescent="0.25">
      <c r="A24" s="4">
        <f>A22+1</f>
        <v>15</v>
      </c>
      <c r="B24" s="11" t="s">
        <v>37</v>
      </c>
      <c r="C24" s="12" t="s">
        <v>38</v>
      </c>
      <c r="D24" s="8">
        <f>6095.96*1.04</f>
        <v>6339.7984000000006</v>
      </c>
      <c r="E24" s="8">
        <v>2</v>
      </c>
      <c r="F24" s="5" t="s">
        <v>58</v>
      </c>
      <c r="G24" s="9">
        <f t="shared" si="1"/>
        <v>12679.596800000001</v>
      </c>
    </row>
    <row r="25" spans="1:7" x14ac:dyDescent="0.25">
      <c r="A25" s="4">
        <f t="shared" si="0"/>
        <v>16</v>
      </c>
      <c r="B25" s="11" t="s">
        <v>39</v>
      </c>
      <c r="C25" s="12" t="s">
        <v>11</v>
      </c>
      <c r="D25" s="8">
        <v>1.71</v>
      </c>
      <c r="E25" s="8">
        <v>4245.3</v>
      </c>
      <c r="F25" s="5" t="s">
        <v>58</v>
      </c>
      <c r="G25" s="9">
        <f t="shared" si="1"/>
        <v>7259.4629999999997</v>
      </c>
    </row>
    <row r="26" spans="1:7" x14ac:dyDescent="0.25">
      <c r="A26" s="4">
        <f t="shared" si="0"/>
        <v>17</v>
      </c>
      <c r="B26" s="11" t="s">
        <v>40</v>
      </c>
      <c r="C26" s="12" t="s">
        <v>41</v>
      </c>
      <c r="D26" s="8">
        <v>0.14000000000000001</v>
      </c>
      <c r="E26" s="8">
        <v>4245.3</v>
      </c>
      <c r="F26" s="5" t="s">
        <v>58</v>
      </c>
      <c r="G26" s="9">
        <f t="shared" si="1"/>
        <v>594.3420000000001</v>
      </c>
    </row>
    <row r="27" spans="1:7" ht="33.75" customHeight="1" x14ac:dyDescent="0.25">
      <c r="A27" s="4">
        <f t="shared" si="0"/>
        <v>18</v>
      </c>
      <c r="B27" s="20" t="s">
        <v>42</v>
      </c>
      <c r="C27" s="10" t="s">
        <v>11</v>
      </c>
      <c r="D27" s="8">
        <v>1.32</v>
      </c>
      <c r="E27" s="8">
        <v>4245.3</v>
      </c>
      <c r="F27" s="5" t="s">
        <v>58</v>
      </c>
      <c r="G27" s="9">
        <f t="shared" si="1"/>
        <v>5603.7960000000003</v>
      </c>
    </row>
    <row r="28" spans="1:7" s="3" customFormat="1" ht="47.25" x14ac:dyDescent="0.25">
      <c r="A28" s="19">
        <f t="shared" si="0"/>
        <v>19</v>
      </c>
      <c r="B28" s="21" t="s">
        <v>89</v>
      </c>
      <c r="C28" s="13" t="s">
        <v>11</v>
      </c>
      <c r="D28" s="14">
        <v>2.12</v>
      </c>
      <c r="E28" s="8">
        <v>4245.3</v>
      </c>
      <c r="F28" s="15" t="s">
        <v>22</v>
      </c>
      <c r="G28" s="9">
        <f t="shared" si="1"/>
        <v>9000.0360000000001</v>
      </c>
    </row>
    <row r="29" spans="1:7" s="22" customFormat="1" x14ac:dyDescent="0.25">
      <c r="A29" s="86" t="s">
        <v>46</v>
      </c>
      <c r="B29" s="87"/>
      <c r="C29" s="86"/>
      <c r="D29" s="86"/>
      <c r="E29" s="86"/>
      <c r="F29" s="86"/>
      <c r="G29" s="32">
        <f>SUM(G9:G28)</f>
        <v>69396.804799999998</v>
      </c>
    </row>
    <row r="30" spans="1:7" s="3" customFormat="1" x14ac:dyDescent="0.25">
      <c r="A30" s="88" t="s">
        <v>44</v>
      </c>
      <c r="B30" s="88"/>
      <c r="C30" s="88"/>
      <c r="D30" s="88"/>
      <c r="E30" s="88"/>
      <c r="F30" s="88"/>
      <c r="G30" s="88"/>
    </row>
    <row r="31" spans="1:7" s="3" customFormat="1" ht="42.75" customHeight="1" x14ac:dyDescent="0.25">
      <c r="A31" s="28" t="s">
        <v>0</v>
      </c>
      <c r="B31" s="28" t="s">
        <v>1</v>
      </c>
      <c r="C31" s="28" t="s">
        <v>2</v>
      </c>
      <c r="D31" s="28" t="s">
        <v>3</v>
      </c>
      <c r="E31" s="28" t="s">
        <v>4</v>
      </c>
      <c r="F31" s="29" t="s">
        <v>5</v>
      </c>
      <c r="G31" s="28" t="s">
        <v>6</v>
      </c>
    </row>
    <row r="32" spans="1:7" s="3" customFormat="1" ht="28.15" customHeight="1" x14ac:dyDescent="0.25">
      <c r="A32" s="28">
        <v>1</v>
      </c>
      <c r="B32" s="30" t="s">
        <v>44</v>
      </c>
      <c r="C32" s="31"/>
      <c r="D32" s="14"/>
      <c r="E32" s="28"/>
      <c r="F32" s="29" t="s">
        <v>61</v>
      </c>
      <c r="G32" s="17">
        <v>10639.26</v>
      </c>
    </row>
    <row r="33" spans="1:7" s="3" customFormat="1" ht="36.6" hidden="1" customHeight="1" x14ac:dyDescent="0.25">
      <c r="A33" s="28">
        <v>2</v>
      </c>
      <c r="B33" s="21" t="s">
        <v>7</v>
      </c>
      <c r="C33" s="28" t="s">
        <v>8</v>
      </c>
      <c r="D33" s="14">
        <v>14.62</v>
      </c>
      <c r="E33" s="14">
        <v>1900</v>
      </c>
      <c r="F33" s="29" t="s">
        <v>45</v>
      </c>
      <c r="G33" s="17">
        <v>0</v>
      </c>
    </row>
    <row r="34" spans="1:7" s="3" customFormat="1" ht="34.5" hidden="1" customHeight="1" x14ac:dyDescent="0.25">
      <c r="A34" s="28">
        <f>A33+1</f>
        <v>3</v>
      </c>
      <c r="B34" s="21" t="s">
        <v>9</v>
      </c>
      <c r="C34" s="28" t="s">
        <v>8</v>
      </c>
      <c r="D34" s="14">
        <v>10.55</v>
      </c>
      <c r="E34" s="14">
        <v>1900</v>
      </c>
      <c r="F34" s="29" t="s">
        <v>45</v>
      </c>
      <c r="G34" s="17">
        <v>0</v>
      </c>
    </row>
    <row r="35" spans="1:7" s="23" customFormat="1" x14ac:dyDescent="0.25">
      <c r="A35" s="89" t="s">
        <v>46</v>
      </c>
      <c r="B35" s="89"/>
      <c r="C35" s="89"/>
      <c r="D35" s="89"/>
      <c r="E35" s="89"/>
      <c r="F35" s="89"/>
      <c r="G35" s="33">
        <f>SUM(G32:G34)</f>
        <v>10639.26</v>
      </c>
    </row>
    <row r="36" spans="1:7" s="22" customFormat="1" x14ac:dyDescent="0.25">
      <c r="A36" s="86" t="s">
        <v>47</v>
      </c>
      <c r="B36" s="86"/>
      <c r="C36" s="86"/>
      <c r="D36" s="86"/>
      <c r="E36" s="86"/>
      <c r="F36" s="86"/>
      <c r="G36" s="32">
        <f>G29+G35</f>
        <v>80036.064799999993</v>
      </c>
    </row>
    <row r="38" spans="1:7" ht="21" customHeight="1" x14ac:dyDescent="0.3">
      <c r="A38" s="90" t="s">
        <v>98</v>
      </c>
      <c r="B38" s="91"/>
      <c r="C38" s="91"/>
      <c r="D38" s="91"/>
      <c r="E38" s="91"/>
      <c r="F38" s="91"/>
      <c r="G38" s="91"/>
    </row>
    <row r="39" spans="1:7" ht="23.25" customHeight="1" x14ac:dyDescent="0.3">
      <c r="A39" s="90" t="s">
        <v>99</v>
      </c>
      <c r="B39" s="82"/>
      <c r="C39" s="82"/>
      <c r="D39" s="82"/>
      <c r="E39" s="82"/>
      <c r="F39" s="82"/>
      <c r="G39" s="82"/>
    </row>
    <row r="40" spans="1:7" ht="23.25" customHeight="1" x14ac:dyDescent="0.3">
      <c r="A40" s="81" t="s">
        <v>51</v>
      </c>
      <c r="B40" s="82"/>
      <c r="C40" s="82"/>
      <c r="D40" s="82"/>
      <c r="E40" s="82"/>
      <c r="F40" s="82"/>
      <c r="G40" s="82"/>
    </row>
    <row r="41" spans="1:7" ht="25.5" customHeight="1" x14ac:dyDescent="0.3">
      <c r="A41" s="81" t="s">
        <v>52</v>
      </c>
      <c r="B41" s="82"/>
      <c r="C41" s="82"/>
      <c r="D41" s="82"/>
      <c r="E41" s="82"/>
      <c r="F41" s="82"/>
      <c r="G41" s="82"/>
    </row>
    <row r="42" spans="1:7" ht="24.75" customHeight="1" x14ac:dyDescent="0.3">
      <c r="A42" s="81" t="s">
        <v>53</v>
      </c>
      <c r="B42" s="82"/>
      <c r="C42" s="82"/>
      <c r="D42" s="82"/>
      <c r="E42" s="82"/>
      <c r="F42" s="82"/>
      <c r="G42" s="82"/>
    </row>
    <row r="44" spans="1:7" x14ac:dyDescent="0.25">
      <c r="C44" s="1" t="s">
        <v>54</v>
      </c>
    </row>
    <row r="46" spans="1:7" x14ac:dyDescent="0.25">
      <c r="B46" s="1" t="s">
        <v>55</v>
      </c>
      <c r="C46" s="1" t="s">
        <v>63</v>
      </c>
      <c r="F46" s="38"/>
    </row>
    <row r="48" spans="1:7" x14ac:dyDescent="0.25">
      <c r="B48" s="1" t="s">
        <v>56</v>
      </c>
      <c r="C48" s="62" t="s">
        <v>60</v>
      </c>
      <c r="F48" s="38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78740157480314965" right="0.11811023622047245" top="0.15748031496062992" bottom="0.15748031496062992" header="0.15748031496062992" footer="0.15748031496062992"/>
  <pageSetup paperSize="9" scale="50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6" zoomScale="70" zoomScaleNormal="100" zoomScaleSheetLayoutView="70" workbookViewId="0">
      <selection activeCell="A40" sqref="A40:G40"/>
    </sheetView>
  </sheetViews>
  <sheetFormatPr defaultRowHeight="15.75" x14ac:dyDescent="0.25"/>
  <cols>
    <col min="1" max="1" width="11.140625" style="1" customWidth="1"/>
    <col min="2" max="2" width="57.28515625" style="1" customWidth="1"/>
    <col min="3" max="3" width="25.28515625" style="1" customWidth="1"/>
    <col min="4" max="4" width="14.7109375" style="1" customWidth="1"/>
    <col min="5" max="5" width="12.42578125" style="1" customWidth="1"/>
    <col min="6" max="6" width="26.85546875" style="16" customWidth="1"/>
    <col min="7" max="7" width="29.140625" style="1" customWidth="1"/>
    <col min="8" max="162" width="9.140625" style="1"/>
    <col min="163" max="163" width="5.85546875" style="1" customWidth="1"/>
    <col min="164" max="164" width="8.140625" style="1" customWidth="1"/>
    <col min="165" max="165" width="48" style="1" customWidth="1"/>
    <col min="166" max="166" width="22.5703125" style="1" customWidth="1"/>
    <col min="167" max="167" width="14.7109375" style="1" customWidth="1"/>
    <col min="168" max="168" width="12.42578125" style="1" customWidth="1"/>
    <col min="169" max="169" width="23.7109375" style="1" customWidth="1"/>
    <col min="170" max="171" width="15.5703125" style="1" customWidth="1"/>
    <col min="172" max="418" width="9.140625" style="1"/>
    <col min="419" max="419" width="5.85546875" style="1" customWidth="1"/>
    <col min="420" max="420" width="8.140625" style="1" customWidth="1"/>
    <col min="421" max="421" width="48" style="1" customWidth="1"/>
    <col min="422" max="422" width="22.5703125" style="1" customWidth="1"/>
    <col min="423" max="423" width="14.7109375" style="1" customWidth="1"/>
    <col min="424" max="424" width="12.42578125" style="1" customWidth="1"/>
    <col min="425" max="425" width="23.7109375" style="1" customWidth="1"/>
    <col min="426" max="427" width="15.5703125" style="1" customWidth="1"/>
    <col min="428" max="674" width="9.140625" style="1"/>
    <col min="675" max="675" width="5.85546875" style="1" customWidth="1"/>
    <col min="676" max="676" width="8.140625" style="1" customWidth="1"/>
    <col min="677" max="677" width="48" style="1" customWidth="1"/>
    <col min="678" max="678" width="22.5703125" style="1" customWidth="1"/>
    <col min="679" max="679" width="14.7109375" style="1" customWidth="1"/>
    <col min="680" max="680" width="12.42578125" style="1" customWidth="1"/>
    <col min="681" max="681" width="23.7109375" style="1" customWidth="1"/>
    <col min="682" max="683" width="15.5703125" style="1" customWidth="1"/>
    <col min="684" max="930" width="9.140625" style="1"/>
    <col min="931" max="931" width="5.85546875" style="1" customWidth="1"/>
    <col min="932" max="932" width="8.140625" style="1" customWidth="1"/>
    <col min="933" max="933" width="48" style="1" customWidth="1"/>
    <col min="934" max="934" width="22.5703125" style="1" customWidth="1"/>
    <col min="935" max="935" width="14.7109375" style="1" customWidth="1"/>
    <col min="936" max="936" width="12.42578125" style="1" customWidth="1"/>
    <col min="937" max="937" width="23.7109375" style="1" customWidth="1"/>
    <col min="938" max="939" width="15.5703125" style="1" customWidth="1"/>
    <col min="940" max="1186" width="9.140625" style="1"/>
    <col min="1187" max="1187" width="5.85546875" style="1" customWidth="1"/>
    <col min="1188" max="1188" width="8.140625" style="1" customWidth="1"/>
    <col min="1189" max="1189" width="48" style="1" customWidth="1"/>
    <col min="1190" max="1190" width="22.5703125" style="1" customWidth="1"/>
    <col min="1191" max="1191" width="14.7109375" style="1" customWidth="1"/>
    <col min="1192" max="1192" width="12.42578125" style="1" customWidth="1"/>
    <col min="1193" max="1193" width="23.7109375" style="1" customWidth="1"/>
    <col min="1194" max="1195" width="15.5703125" style="1" customWidth="1"/>
    <col min="1196" max="1442" width="9.140625" style="1"/>
    <col min="1443" max="1443" width="5.85546875" style="1" customWidth="1"/>
    <col min="1444" max="1444" width="8.140625" style="1" customWidth="1"/>
    <col min="1445" max="1445" width="48" style="1" customWidth="1"/>
    <col min="1446" max="1446" width="22.5703125" style="1" customWidth="1"/>
    <col min="1447" max="1447" width="14.7109375" style="1" customWidth="1"/>
    <col min="1448" max="1448" width="12.42578125" style="1" customWidth="1"/>
    <col min="1449" max="1449" width="23.7109375" style="1" customWidth="1"/>
    <col min="1450" max="1451" width="15.5703125" style="1" customWidth="1"/>
    <col min="1452" max="1698" width="9.140625" style="1"/>
    <col min="1699" max="1699" width="5.85546875" style="1" customWidth="1"/>
    <col min="1700" max="1700" width="8.140625" style="1" customWidth="1"/>
    <col min="1701" max="1701" width="48" style="1" customWidth="1"/>
    <col min="1702" max="1702" width="22.5703125" style="1" customWidth="1"/>
    <col min="1703" max="1703" width="14.7109375" style="1" customWidth="1"/>
    <col min="1704" max="1704" width="12.42578125" style="1" customWidth="1"/>
    <col min="1705" max="1705" width="23.7109375" style="1" customWidth="1"/>
    <col min="1706" max="1707" width="15.5703125" style="1" customWidth="1"/>
    <col min="1708" max="1954" width="9.140625" style="1"/>
    <col min="1955" max="1955" width="5.85546875" style="1" customWidth="1"/>
    <col min="1956" max="1956" width="8.140625" style="1" customWidth="1"/>
    <col min="1957" max="1957" width="48" style="1" customWidth="1"/>
    <col min="1958" max="1958" width="22.5703125" style="1" customWidth="1"/>
    <col min="1959" max="1959" width="14.7109375" style="1" customWidth="1"/>
    <col min="1960" max="1960" width="12.42578125" style="1" customWidth="1"/>
    <col min="1961" max="1961" width="23.7109375" style="1" customWidth="1"/>
    <col min="1962" max="1963" width="15.5703125" style="1" customWidth="1"/>
    <col min="1964" max="2210" width="9.140625" style="1"/>
    <col min="2211" max="2211" width="5.85546875" style="1" customWidth="1"/>
    <col min="2212" max="2212" width="8.140625" style="1" customWidth="1"/>
    <col min="2213" max="2213" width="48" style="1" customWidth="1"/>
    <col min="2214" max="2214" width="22.5703125" style="1" customWidth="1"/>
    <col min="2215" max="2215" width="14.7109375" style="1" customWidth="1"/>
    <col min="2216" max="2216" width="12.42578125" style="1" customWidth="1"/>
    <col min="2217" max="2217" width="23.7109375" style="1" customWidth="1"/>
    <col min="2218" max="2219" width="15.5703125" style="1" customWidth="1"/>
    <col min="2220" max="2466" width="9.140625" style="1"/>
    <col min="2467" max="2467" width="5.85546875" style="1" customWidth="1"/>
    <col min="2468" max="2468" width="8.140625" style="1" customWidth="1"/>
    <col min="2469" max="2469" width="48" style="1" customWidth="1"/>
    <col min="2470" max="2470" width="22.5703125" style="1" customWidth="1"/>
    <col min="2471" max="2471" width="14.7109375" style="1" customWidth="1"/>
    <col min="2472" max="2472" width="12.42578125" style="1" customWidth="1"/>
    <col min="2473" max="2473" width="23.7109375" style="1" customWidth="1"/>
    <col min="2474" max="2475" width="15.5703125" style="1" customWidth="1"/>
    <col min="2476" max="2722" width="9.140625" style="1"/>
    <col min="2723" max="2723" width="5.85546875" style="1" customWidth="1"/>
    <col min="2724" max="2724" width="8.140625" style="1" customWidth="1"/>
    <col min="2725" max="2725" width="48" style="1" customWidth="1"/>
    <col min="2726" max="2726" width="22.5703125" style="1" customWidth="1"/>
    <col min="2727" max="2727" width="14.7109375" style="1" customWidth="1"/>
    <col min="2728" max="2728" width="12.42578125" style="1" customWidth="1"/>
    <col min="2729" max="2729" width="23.7109375" style="1" customWidth="1"/>
    <col min="2730" max="2731" width="15.5703125" style="1" customWidth="1"/>
    <col min="2732" max="2978" width="9.140625" style="1"/>
    <col min="2979" max="2979" width="5.85546875" style="1" customWidth="1"/>
    <col min="2980" max="2980" width="8.140625" style="1" customWidth="1"/>
    <col min="2981" max="2981" width="48" style="1" customWidth="1"/>
    <col min="2982" max="2982" width="22.5703125" style="1" customWidth="1"/>
    <col min="2983" max="2983" width="14.7109375" style="1" customWidth="1"/>
    <col min="2984" max="2984" width="12.42578125" style="1" customWidth="1"/>
    <col min="2985" max="2985" width="23.7109375" style="1" customWidth="1"/>
    <col min="2986" max="2987" width="15.5703125" style="1" customWidth="1"/>
    <col min="2988" max="3234" width="9.140625" style="1"/>
    <col min="3235" max="3235" width="5.85546875" style="1" customWidth="1"/>
    <col min="3236" max="3236" width="8.140625" style="1" customWidth="1"/>
    <col min="3237" max="3237" width="48" style="1" customWidth="1"/>
    <col min="3238" max="3238" width="22.5703125" style="1" customWidth="1"/>
    <col min="3239" max="3239" width="14.7109375" style="1" customWidth="1"/>
    <col min="3240" max="3240" width="12.42578125" style="1" customWidth="1"/>
    <col min="3241" max="3241" width="23.7109375" style="1" customWidth="1"/>
    <col min="3242" max="3243" width="15.5703125" style="1" customWidth="1"/>
    <col min="3244" max="3490" width="9.140625" style="1"/>
    <col min="3491" max="3491" width="5.85546875" style="1" customWidth="1"/>
    <col min="3492" max="3492" width="8.140625" style="1" customWidth="1"/>
    <col min="3493" max="3493" width="48" style="1" customWidth="1"/>
    <col min="3494" max="3494" width="22.5703125" style="1" customWidth="1"/>
    <col min="3495" max="3495" width="14.7109375" style="1" customWidth="1"/>
    <col min="3496" max="3496" width="12.42578125" style="1" customWidth="1"/>
    <col min="3497" max="3497" width="23.7109375" style="1" customWidth="1"/>
    <col min="3498" max="3499" width="15.5703125" style="1" customWidth="1"/>
    <col min="3500" max="3746" width="9.140625" style="1"/>
    <col min="3747" max="3747" width="5.85546875" style="1" customWidth="1"/>
    <col min="3748" max="3748" width="8.140625" style="1" customWidth="1"/>
    <col min="3749" max="3749" width="48" style="1" customWidth="1"/>
    <col min="3750" max="3750" width="22.5703125" style="1" customWidth="1"/>
    <col min="3751" max="3751" width="14.7109375" style="1" customWidth="1"/>
    <col min="3752" max="3752" width="12.42578125" style="1" customWidth="1"/>
    <col min="3753" max="3753" width="23.7109375" style="1" customWidth="1"/>
    <col min="3754" max="3755" width="15.5703125" style="1" customWidth="1"/>
    <col min="3756" max="4002" width="9.140625" style="1"/>
    <col min="4003" max="4003" width="5.85546875" style="1" customWidth="1"/>
    <col min="4004" max="4004" width="8.140625" style="1" customWidth="1"/>
    <col min="4005" max="4005" width="48" style="1" customWidth="1"/>
    <col min="4006" max="4006" width="22.5703125" style="1" customWidth="1"/>
    <col min="4007" max="4007" width="14.7109375" style="1" customWidth="1"/>
    <col min="4008" max="4008" width="12.42578125" style="1" customWidth="1"/>
    <col min="4009" max="4009" width="23.7109375" style="1" customWidth="1"/>
    <col min="4010" max="4011" width="15.5703125" style="1" customWidth="1"/>
    <col min="4012" max="4258" width="9.140625" style="1"/>
    <col min="4259" max="4259" width="5.85546875" style="1" customWidth="1"/>
    <col min="4260" max="4260" width="8.140625" style="1" customWidth="1"/>
    <col min="4261" max="4261" width="48" style="1" customWidth="1"/>
    <col min="4262" max="4262" width="22.5703125" style="1" customWidth="1"/>
    <col min="4263" max="4263" width="14.7109375" style="1" customWidth="1"/>
    <col min="4264" max="4264" width="12.42578125" style="1" customWidth="1"/>
    <col min="4265" max="4265" width="23.7109375" style="1" customWidth="1"/>
    <col min="4266" max="4267" width="15.5703125" style="1" customWidth="1"/>
    <col min="4268" max="4514" width="9.140625" style="1"/>
    <col min="4515" max="4515" width="5.85546875" style="1" customWidth="1"/>
    <col min="4516" max="4516" width="8.140625" style="1" customWidth="1"/>
    <col min="4517" max="4517" width="48" style="1" customWidth="1"/>
    <col min="4518" max="4518" width="22.5703125" style="1" customWidth="1"/>
    <col min="4519" max="4519" width="14.7109375" style="1" customWidth="1"/>
    <col min="4520" max="4520" width="12.42578125" style="1" customWidth="1"/>
    <col min="4521" max="4521" width="23.7109375" style="1" customWidth="1"/>
    <col min="4522" max="4523" width="15.5703125" style="1" customWidth="1"/>
    <col min="4524" max="4770" width="9.140625" style="1"/>
    <col min="4771" max="4771" width="5.85546875" style="1" customWidth="1"/>
    <col min="4772" max="4772" width="8.140625" style="1" customWidth="1"/>
    <col min="4773" max="4773" width="48" style="1" customWidth="1"/>
    <col min="4774" max="4774" width="22.5703125" style="1" customWidth="1"/>
    <col min="4775" max="4775" width="14.7109375" style="1" customWidth="1"/>
    <col min="4776" max="4776" width="12.42578125" style="1" customWidth="1"/>
    <col min="4777" max="4777" width="23.7109375" style="1" customWidth="1"/>
    <col min="4778" max="4779" width="15.5703125" style="1" customWidth="1"/>
    <col min="4780" max="5026" width="9.140625" style="1"/>
    <col min="5027" max="5027" width="5.85546875" style="1" customWidth="1"/>
    <col min="5028" max="5028" width="8.140625" style="1" customWidth="1"/>
    <col min="5029" max="5029" width="48" style="1" customWidth="1"/>
    <col min="5030" max="5030" width="22.5703125" style="1" customWidth="1"/>
    <col min="5031" max="5031" width="14.7109375" style="1" customWidth="1"/>
    <col min="5032" max="5032" width="12.42578125" style="1" customWidth="1"/>
    <col min="5033" max="5033" width="23.7109375" style="1" customWidth="1"/>
    <col min="5034" max="5035" width="15.5703125" style="1" customWidth="1"/>
    <col min="5036" max="5282" width="9.140625" style="1"/>
    <col min="5283" max="5283" width="5.85546875" style="1" customWidth="1"/>
    <col min="5284" max="5284" width="8.140625" style="1" customWidth="1"/>
    <col min="5285" max="5285" width="48" style="1" customWidth="1"/>
    <col min="5286" max="5286" width="22.5703125" style="1" customWidth="1"/>
    <col min="5287" max="5287" width="14.7109375" style="1" customWidth="1"/>
    <col min="5288" max="5288" width="12.42578125" style="1" customWidth="1"/>
    <col min="5289" max="5289" width="23.7109375" style="1" customWidth="1"/>
    <col min="5290" max="5291" width="15.5703125" style="1" customWidth="1"/>
    <col min="5292" max="5538" width="9.140625" style="1"/>
    <col min="5539" max="5539" width="5.85546875" style="1" customWidth="1"/>
    <col min="5540" max="5540" width="8.140625" style="1" customWidth="1"/>
    <col min="5541" max="5541" width="48" style="1" customWidth="1"/>
    <col min="5542" max="5542" width="22.5703125" style="1" customWidth="1"/>
    <col min="5543" max="5543" width="14.7109375" style="1" customWidth="1"/>
    <col min="5544" max="5544" width="12.42578125" style="1" customWidth="1"/>
    <col min="5545" max="5545" width="23.7109375" style="1" customWidth="1"/>
    <col min="5546" max="5547" width="15.5703125" style="1" customWidth="1"/>
    <col min="5548" max="5794" width="9.140625" style="1"/>
    <col min="5795" max="5795" width="5.85546875" style="1" customWidth="1"/>
    <col min="5796" max="5796" width="8.140625" style="1" customWidth="1"/>
    <col min="5797" max="5797" width="48" style="1" customWidth="1"/>
    <col min="5798" max="5798" width="22.5703125" style="1" customWidth="1"/>
    <col min="5799" max="5799" width="14.7109375" style="1" customWidth="1"/>
    <col min="5800" max="5800" width="12.42578125" style="1" customWidth="1"/>
    <col min="5801" max="5801" width="23.7109375" style="1" customWidth="1"/>
    <col min="5802" max="5803" width="15.5703125" style="1" customWidth="1"/>
    <col min="5804" max="6050" width="9.140625" style="1"/>
    <col min="6051" max="6051" width="5.85546875" style="1" customWidth="1"/>
    <col min="6052" max="6052" width="8.140625" style="1" customWidth="1"/>
    <col min="6053" max="6053" width="48" style="1" customWidth="1"/>
    <col min="6054" max="6054" width="22.5703125" style="1" customWidth="1"/>
    <col min="6055" max="6055" width="14.7109375" style="1" customWidth="1"/>
    <col min="6056" max="6056" width="12.42578125" style="1" customWidth="1"/>
    <col min="6057" max="6057" width="23.7109375" style="1" customWidth="1"/>
    <col min="6058" max="6059" width="15.5703125" style="1" customWidth="1"/>
    <col min="6060" max="6306" width="9.140625" style="1"/>
    <col min="6307" max="6307" width="5.85546875" style="1" customWidth="1"/>
    <col min="6308" max="6308" width="8.140625" style="1" customWidth="1"/>
    <col min="6309" max="6309" width="48" style="1" customWidth="1"/>
    <col min="6310" max="6310" width="22.5703125" style="1" customWidth="1"/>
    <col min="6311" max="6311" width="14.7109375" style="1" customWidth="1"/>
    <col min="6312" max="6312" width="12.42578125" style="1" customWidth="1"/>
    <col min="6313" max="6313" width="23.7109375" style="1" customWidth="1"/>
    <col min="6314" max="6315" width="15.5703125" style="1" customWidth="1"/>
    <col min="6316" max="6562" width="9.140625" style="1"/>
    <col min="6563" max="6563" width="5.85546875" style="1" customWidth="1"/>
    <col min="6564" max="6564" width="8.140625" style="1" customWidth="1"/>
    <col min="6565" max="6565" width="48" style="1" customWidth="1"/>
    <col min="6566" max="6566" width="22.5703125" style="1" customWidth="1"/>
    <col min="6567" max="6567" width="14.7109375" style="1" customWidth="1"/>
    <col min="6568" max="6568" width="12.42578125" style="1" customWidth="1"/>
    <col min="6569" max="6569" width="23.7109375" style="1" customWidth="1"/>
    <col min="6570" max="6571" width="15.5703125" style="1" customWidth="1"/>
    <col min="6572" max="6818" width="9.140625" style="1"/>
    <col min="6819" max="6819" width="5.85546875" style="1" customWidth="1"/>
    <col min="6820" max="6820" width="8.140625" style="1" customWidth="1"/>
    <col min="6821" max="6821" width="48" style="1" customWidth="1"/>
    <col min="6822" max="6822" width="22.5703125" style="1" customWidth="1"/>
    <col min="6823" max="6823" width="14.7109375" style="1" customWidth="1"/>
    <col min="6824" max="6824" width="12.42578125" style="1" customWidth="1"/>
    <col min="6825" max="6825" width="23.7109375" style="1" customWidth="1"/>
    <col min="6826" max="6827" width="15.5703125" style="1" customWidth="1"/>
    <col min="6828" max="7074" width="9.140625" style="1"/>
    <col min="7075" max="7075" width="5.85546875" style="1" customWidth="1"/>
    <col min="7076" max="7076" width="8.140625" style="1" customWidth="1"/>
    <col min="7077" max="7077" width="48" style="1" customWidth="1"/>
    <col min="7078" max="7078" width="22.5703125" style="1" customWidth="1"/>
    <col min="7079" max="7079" width="14.7109375" style="1" customWidth="1"/>
    <col min="7080" max="7080" width="12.42578125" style="1" customWidth="1"/>
    <col min="7081" max="7081" width="23.7109375" style="1" customWidth="1"/>
    <col min="7082" max="7083" width="15.5703125" style="1" customWidth="1"/>
    <col min="7084" max="7330" width="9.140625" style="1"/>
    <col min="7331" max="7331" width="5.85546875" style="1" customWidth="1"/>
    <col min="7332" max="7332" width="8.140625" style="1" customWidth="1"/>
    <col min="7333" max="7333" width="48" style="1" customWidth="1"/>
    <col min="7334" max="7334" width="22.5703125" style="1" customWidth="1"/>
    <col min="7335" max="7335" width="14.7109375" style="1" customWidth="1"/>
    <col min="7336" max="7336" width="12.42578125" style="1" customWidth="1"/>
    <col min="7337" max="7337" width="23.7109375" style="1" customWidth="1"/>
    <col min="7338" max="7339" width="15.5703125" style="1" customWidth="1"/>
    <col min="7340" max="7586" width="9.140625" style="1"/>
    <col min="7587" max="7587" width="5.85546875" style="1" customWidth="1"/>
    <col min="7588" max="7588" width="8.140625" style="1" customWidth="1"/>
    <col min="7589" max="7589" width="48" style="1" customWidth="1"/>
    <col min="7590" max="7590" width="22.5703125" style="1" customWidth="1"/>
    <col min="7591" max="7591" width="14.7109375" style="1" customWidth="1"/>
    <col min="7592" max="7592" width="12.42578125" style="1" customWidth="1"/>
    <col min="7593" max="7593" width="23.7109375" style="1" customWidth="1"/>
    <col min="7594" max="7595" width="15.5703125" style="1" customWidth="1"/>
    <col min="7596" max="7842" width="9.140625" style="1"/>
    <col min="7843" max="7843" width="5.85546875" style="1" customWidth="1"/>
    <col min="7844" max="7844" width="8.140625" style="1" customWidth="1"/>
    <col min="7845" max="7845" width="48" style="1" customWidth="1"/>
    <col min="7846" max="7846" width="22.5703125" style="1" customWidth="1"/>
    <col min="7847" max="7847" width="14.7109375" style="1" customWidth="1"/>
    <col min="7848" max="7848" width="12.42578125" style="1" customWidth="1"/>
    <col min="7849" max="7849" width="23.7109375" style="1" customWidth="1"/>
    <col min="7850" max="7851" width="15.5703125" style="1" customWidth="1"/>
    <col min="7852" max="8098" width="9.140625" style="1"/>
    <col min="8099" max="8099" width="5.85546875" style="1" customWidth="1"/>
    <col min="8100" max="8100" width="8.140625" style="1" customWidth="1"/>
    <col min="8101" max="8101" width="48" style="1" customWidth="1"/>
    <col min="8102" max="8102" width="22.5703125" style="1" customWidth="1"/>
    <col min="8103" max="8103" width="14.7109375" style="1" customWidth="1"/>
    <col min="8104" max="8104" width="12.42578125" style="1" customWidth="1"/>
    <col min="8105" max="8105" width="23.7109375" style="1" customWidth="1"/>
    <col min="8106" max="8107" width="15.5703125" style="1" customWidth="1"/>
    <col min="8108" max="8354" width="9.140625" style="1"/>
    <col min="8355" max="8355" width="5.85546875" style="1" customWidth="1"/>
    <col min="8356" max="8356" width="8.140625" style="1" customWidth="1"/>
    <col min="8357" max="8357" width="48" style="1" customWidth="1"/>
    <col min="8358" max="8358" width="22.5703125" style="1" customWidth="1"/>
    <col min="8359" max="8359" width="14.7109375" style="1" customWidth="1"/>
    <col min="8360" max="8360" width="12.42578125" style="1" customWidth="1"/>
    <col min="8361" max="8361" width="23.7109375" style="1" customWidth="1"/>
    <col min="8362" max="8363" width="15.5703125" style="1" customWidth="1"/>
    <col min="8364" max="8610" width="9.140625" style="1"/>
    <col min="8611" max="8611" width="5.85546875" style="1" customWidth="1"/>
    <col min="8612" max="8612" width="8.140625" style="1" customWidth="1"/>
    <col min="8613" max="8613" width="48" style="1" customWidth="1"/>
    <col min="8614" max="8614" width="22.5703125" style="1" customWidth="1"/>
    <col min="8615" max="8615" width="14.7109375" style="1" customWidth="1"/>
    <col min="8616" max="8616" width="12.42578125" style="1" customWidth="1"/>
    <col min="8617" max="8617" width="23.7109375" style="1" customWidth="1"/>
    <col min="8618" max="8619" width="15.5703125" style="1" customWidth="1"/>
    <col min="8620" max="8866" width="9.140625" style="1"/>
    <col min="8867" max="8867" width="5.85546875" style="1" customWidth="1"/>
    <col min="8868" max="8868" width="8.140625" style="1" customWidth="1"/>
    <col min="8869" max="8869" width="48" style="1" customWidth="1"/>
    <col min="8870" max="8870" width="22.5703125" style="1" customWidth="1"/>
    <col min="8871" max="8871" width="14.7109375" style="1" customWidth="1"/>
    <col min="8872" max="8872" width="12.42578125" style="1" customWidth="1"/>
    <col min="8873" max="8873" width="23.7109375" style="1" customWidth="1"/>
    <col min="8874" max="8875" width="15.5703125" style="1" customWidth="1"/>
    <col min="8876" max="9122" width="9.140625" style="1"/>
    <col min="9123" max="9123" width="5.85546875" style="1" customWidth="1"/>
    <col min="9124" max="9124" width="8.140625" style="1" customWidth="1"/>
    <col min="9125" max="9125" width="48" style="1" customWidth="1"/>
    <col min="9126" max="9126" width="22.5703125" style="1" customWidth="1"/>
    <col min="9127" max="9127" width="14.7109375" style="1" customWidth="1"/>
    <col min="9128" max="9128" width="12.42578125" style="1" customWidth="1"/>
    <col min="9129" max="9129" width="23.7109375" style="1" customWidth="1"/>
    <col min="9130" max="9131" width="15.5703125" style="1" customWidth="1"/>
    <col min="9132" max="9378" width="9.140625" style="1"/>
    <col min="9379" max="9379" width="5.85546875" style="1" customWidth="1"/>
    <col min="9380" max="9380" width="8.140625" style="1" customWidth="1"/>
    <col min="9381" max="9381" width="48" style="1" customWidth="1"/>
    <col min="9382" max="9382" width="22.5703125" style="1" customWidth="1"/>
    <col min="9383" max="9383" width="14.7109375" style="1" customWidth="1"/>
    <col min="9384" max="9384" width="12.42578125" style="1" customWidth="1"/>
    <col min="9385" max="9385" width="23.7109375" style="1" customWidth="1"/>
    <col min="9386" max="9387" width="15.5703125" style="1" customWidth="1"/>
    <col min="9388" max="9634" width="9.140625" style="1"/>
    <col min="9635" max="9635" width="5.85546875" style="1" customWidth="1"/>
    <col min="9636" max="9636" width="8.140625" style="1" customWidth="1"/>
    <col min="9637" max="9637" width="48" style="1" customWidth="1"/>
    <col min="9638" max="9638" width="22.5703125" style="1" customWidth="1"/>
    <col min="9639" max="9639" width="14.7109375" style="1" customWidth="1"/>
    <col min="9640" max="9640" width="12.42578125" style="1" customWidth="1"/>
    <col min="9641" max="9641" width="23.7109375" style="1" customWidth="1"/>
    <col min="9642" max="9643" width="15.5703125" style="1" customWidth="1"/>
    <col min="9644" max="9890" width="9.140625" style="1"/>
    <col min="9891" max="9891" width="5.85546875" style="1" customWidth="1"/>
    <col min="9892" max="9892" width="8.140625" style="1" customWidth="1"/>
    <col min="9893" max="9893" width="48" style="1" customWidth="1"/>
    <col min="9894" max="9894" width="22.5703125" style="1" customWidth="1"/>
    <col min="9895" max="9895" width="14.7109375" style="1" customWidth="1"/>
    <col min="9896" max="9896" width="12.42578125" style="1" customWidth="1"/>
    <col min="9897" max="9897" width="23.7109375" style="1" customWidth="1"/>
    <col min="9898" max="9899" width="15.5703125" style="1" customWidth="1"/>
    <col min="9900" max="10146" width="9.140625" style="1"/>
    <col min="10147" max="10147" width="5.85546875" style="1" customWidth="1"/>
    <col min="10148" max="10148" width="8.140625" style="1" customWidth="1"/>
    <col min="10149" max="10149" width="48" style="1" customWidth="1"/>
    <col min="10150" max="10150" width="22.5703125" style="1" customWidth="1"/>
    <col min="10151" max="10151" width="14.7109375" style="1" customWidth="1"/>
    <col min="10152" max="10152" width="12.42578125" style="1" customWidth="1"/>
    <col min="10153" max="10153" width="23.7109375" style="1" customWidth="1"/>
    <col min="10154" max="10155" width="15.5703125" style="1" customWidth="1"/>
    <col min="10156" max="10402" width="9.140625" style="1"/>
    <col min="10403" max="10403" width="5.85546875" style="1" customWidth="1"/>
    <col min="10404" max="10404" width="8.140625" style="1" customWidth="1"/>
    <col min="10405" max="10405" width="48" style="1" customWidth="1"/>
    <col min="10406" max="10406" width="22.5703125" style="1" customWidth="1"/>
    <col min="10407" max="10407" width="14.7109375" style="1" customWidth="1"/>
    <col min="10408" max="10408" width="12.42578125" style="1" customWidth="1"/>
    <col min="10409" max="10409" width="23.7109375" style="1" customWidth="1"/>
    <col min="10410" max="10411" width="15.5703125" style="1" customWidth="1"/>
    <col min="10412" max="10658" width="9.140625" style="1"/>
    <col min="10659" max="10659" width="5.85546875" style="1" customWidth="1"/>
    <col min="10660" max="10660" width="8.140625" style="1" customWidth="1"/>
    <col min="10661" max="10661" width="48" style="1" customWidth="1"/>
    <col min="10662" max="10662" width="22.5703125" style="1" customWidth="1"/>
    <col min="10663" max="10663" width="14.7109375" style="1" customWidth="1"/>
    <col min="10664" max="10664" width="12.42578125" style="1" customWidth="1"/>
    <col min="10665" max="10665" width="23.7109375" style="1" customWidth="1"/>
    <col min="10666" max="10667" width="15.5703125" style="1" customWidth="1"/>
    <col min="10668" max="10914" width="9.140625" style="1"/>
    <col min="10915" max="10915" width="5.85546875" style="1" customWidth="1"/>
    <col min="10916" max="10916" width="8.140625" style="1" customWidth="1"/>
    <col min="10917" max="10917" width="48" style="1" customWidth="1"/>
    <col min="10918" max="10918" width="22.5703125" style="1" customWidth="1"/>
    <col min="10919" max="10919" width="14.7109375" style="1" customWidth="1"/>
    <col min="10920" max="10920" width="12.42578125" style="1" customWidth="1"/>
    <col min="10921" max="10921" width="23.7109375" style="1" customWidth="1"/>
    <col min="10922" max="10923" width="15.5703125" style="1" customWidth="1"/>
    <col min="10924" max="11170" width="9.140625" style="1"/>
    <col min="11171" max="11171" width="5.85546875" style="1" customWidth="1"/>
    <col min="11172" max="11172" width="8.140625" style="1" customWidth="1"/>
    <col min="11173" max="11173" width="48" style="1" customWidth="1"/>
    <col min="11174" max="11174" width="22.5703125" style="1" customWidth="1"/>
    <col min="11175" max="11175" width="14.7109375" style="1" customWidth="1"/>
    <col min="11176" max="11176" width="12.42578125" style="1" customWidth="1"/>
    <col min="11177" max="11177" width="23.7109375" style="1" customWidth="1"/>
    <col min="11178" max="11179" width="15.5703125" style="1" customWidth="1"/>
    <col min="11180" max="11426" width="9.140625" style="1"/>
    <col min="11427" max="11427" width="5.85546875" style="1" customWidth="1"/>
    <col min="11428" max="11428" width="8.140625" style="1" customWidth="1"/>
    <col min="11429" max="11429" width="48" style="1" customWidth="1"/>
    <col min="11430" max="11430" width="22.5703125" style="1" customWidth="1"/>
    <col min="11431" max="11431" width="14.7109375" style="1" customWidth="1"/>
    <col min="11432" max="11432" width="12.42578125" style="1" customWidth="1"/>
    <col min="11433" max="11433" width="23.7109375" style="1" customWidth="1"/>
    <col min="11434" max="11435" width="15.5703125" style="1" customWidth="1"/>
    <col min="11436" max="11682" width="9.140625" style="1"/>
    <col min="11683" max="11683" width="5.85546875" style="1" customWidth="1"/>
    <col min="11684" max="11684" width="8.140625" style="1" customWidth="1"/>
    <col min="11685" max="11685" width="48" style="1" customWidth="1"/>
    <col min="11686" max="11686" width="22.5703125" style="1" customWidth="1"/>
    <col min="11687" max="11687" width="14.7109375" style="1" customWidth="1"/>
    <col min="11688" max="11688" width="12.42578125" style="1" customWidth="1"/>
    <col min="11689" max="11689" width="23.7109375" style="1" customWidth="1"/>
    <col min="11690" max="11691" width="15.5703125" style="1" customWidth="1"/>
    <col min="11692" max="11938" width="9.140625" style="1"/>
    <col min="11939" max="11939" width="5.85546875" style="1" customWidth="1"/>
    <col min="11940" max="11940" width="8.140625" style="1" customWidth="1"/>
    <col min="11941" max="11941" width="48" style="1" customWidth="1"/>
    <col min="11942" max="11942" width="22.5703125" style="1" customWidth="1"/>
    <col min="11943" max="11943" width="14.7109375" style="1" customWidth="1"/>
    <col min="11944" max="11944" width="12.42578125" style="1" customWidth="1"/>
    <col min="11945" max="11945" width="23.7109375" style="1" customWidth="1"/>
    <col min="11946" max="11947" width="15.5703125" style="1" customWidth="1"/>
    <col min="11948" max="12194" width="9.140625" style="1"/>
    <col min="12195" max="12195" width="5.85546875" style="1" customWidth="1"/>
    <col min="12196" max="12196" width="8.140625" style="1" customWidth="1"/>
    <col min="12197" max="12197" width="48" style="1" customWidth="1"/>
    <col min="12198" max="12198" width="22.5703125" style="1" customWidth="1"/>
    <col min="12199" max="12199" width="14.7109375" style="1" customWidth="1"/>
    <col min="12200" max="12200" width="12.42578125" style="1" customWidth="1"/>
    <col min="12201" max="12201" width="23.7109375" style="1" customWidth="1"/>
    <col min="12202" max="12203" width="15.5703125" style="1" customWidth="1"/>
    <col min="12204" max="12450" width="9.140625" style="1"/>
    <col min="12451" max="12451" width="5.85546875" style="1" customWidth="1"/>
    <col min="12452" max="12452" width="8.140625" style="1" customWidth="1"/>
    <col min="12453" max="12453" width="48" style="1" customWidth="1"/>
    <col min="12454" max="12454" width="22.5703125" style="1" customWidth="1"/>
    <col min="12455" max="12455" width="14.7109375" style="1" customWidth="1"/>
    <col min="12456" max="12456" width="12.42578125" style="1" customWidth="1"/>
    <col min="12457" max="12457" width="23.7109375" style="1" customWidth="1"/>
    <col min="12458" max="12459" width="15.5703125" style="1" customWidth="1"/>
    <col min="12460" max="12706" width="9.140625" style="1"/>
    <col min="12707" max="12707" width="5.85546875" style="1" customWidth="1"/>
    <col min="12708" max="12708" width="8.140625" style="1" customWidth="1"/>
    <col min="12709" max="12709" width="48" style="1" customWidth="1"/>
    <col min="12710" max="12710" width="22.5703125" style="1" customWidth="1"/>
    <col min="12711" max="12711" width="14.7109375" style="1" customWidth="1"/>
    <col min="12712" max="12712" width="12.42578125" style="1" customWidth="1"/>
    <col min="12713" max="12713" width="23.7109375" style="1" customWidth="1"/>
    <col min="12714" max="12715" width="15.5703125" style="1" customWidth="1"/>
    <col min="12716" max="12962" width="9.140625" style="1"/>
    <col min="12963" max="12963" width="5.85546875" style="1" customWidth="1"/>
    <col min="12964" max="12964" width="8.140625" style="1" customWidth="1"/>
    <col min="12965" max="12965" width="48" style="1" customWidth="1"/>
    <col min="12966" max="12966" width="22.5703125" style="1" customWidth="1"/>
    <col min="12967" max="12967" width="14.7109375" style="1" customWidth="1"/>
    <col min="12968" max="12968" width="12.42578125" style="1" customWidth="1"/>
    <col min="12969" max="12969" width="23.7109375" style="1" customWidth="1"/>
    <col min="12970" max="12971" width="15.5703125" style="1" customWidth="1"/>
    <col min="12972" max="13218" width="9.140625" style="1"/>
    <col min="13219" max="13219" width="5.85546875" style="1" customWidth="1"/>
    <col min="13220" max="13220" width="8.140625" style="1" customWidth="1"/>
    <col min="13221" max="13221" width="48" style="1" customWidth="1"/>
    <col min="13222" max="13222" width="22.5703125" style="1" customWidth="1"/>
    <col min="13223" max="13223" width="14.7109375" style="1" customWidth="1"/>
    <col min="13224" max="13224" width="12.42578125" style="1" customWidth="1"/>
    <col min="13225" max="13225" width="23.7109375" style="1" customWidth="1"/>
    <col min="13226" max="13227" width="15.5703125" style="1" customWidth="1"/>
    <col min="13228" max="13474" width="9.140625" style="1"/>
    <col min="13475" max="13475" width="5.85546875" style="1" customWidth="1"/>
    <col min="13476" max="13476" width="8.140625" style="1" customWidth="1"/>
    <col min="13477" max="13477" width="48" style="1" customWidth="1"/>
    <col min="13478" max="13478" width="22.5703125" style="1" customWidth="1"/>
    <col min="13479" max="13479" width="14.7109375" style="1" customWidth="1"/>
    <col min="13480" max="13480" width="12.42578125" style="1" customWidth="1"/>
    <col min="13481" max="13481" width="23.7109375" style="1" customWidth="1"/>
    <col min="13482" max="13483" width="15.5703125" style="1" customWidth="1"/>
    <col min="13484" max="13730" width="9.140625" style="1"/>
    <col min="13731" max="13731" width="5.85546875" style="1" customWidth="1"/>
    <col min="13732" max="13732" width="8.140625" style="1" customWidth="1"/>
    <col min="13733" max="13733" width="48" style="1" customWidth="1"/>
    <col min="13734" max="13734" width="22.5703125" style="1" customWidth="1"/>
    <col min="13735" max="13735" width="14.7109375" style="1" customWidth="1"/>
    <col min="13736" max="13736" width="12.42578125" style="1" customWidth="1"/>
    <col min="13737" max="13737" width="23.7109375" style="1" customWidth="1"/>
    <col min="13738" max="13739" width="15.5703125" style="1" customWidth="1"/>
    <col min="13740" max="13986" width="9.140625" style="1"/>
    <col min="13987" max="13987" width="5.85546875" style="1" customWidth="1"/>
    <col min="13988" max="13988" width="8.140625" style="1" customWidth="1"/>
    <col min="13989" max="13989" width="48" style="1" customWidth="1"/>
    <col min="13990" max="13990" width="22.5703125" style="1" customWidth="1"/>
    <col min="13991" max="13991" width="14.7109375" style="1" customWidth="1"/>
    <col min="13992" max="13992" width="12.42578125" style="1" customWidth="1"/>
    <col min="13993" max="13993" width="23.7109375" style="1" customWidth="1"/>
    <col min="13994" max="13995" width="15.5703125" style="1" customWidth="1"/>
    <col min="13996" max="14242" width="9.140625" style="1"/>
    <col min="14243" max="14243" width="5.85546875" style="1" customWidth="1"/>
    <col min="14244" max="14244" width="8.140625" style="1" customWidth="1"/>
    <col min="14245" max="14245" width="48" style="1" customWidth="1"/>
    <col min="14246" max="14246" width="22.5703125" style="1" customWidth="1"/>
    <col min="14247" max="14247" width="14.7109375" style="1" customWidth="1"/>
    <col min="14248" max="14248" width="12.42578125" style="1" customWidth="1"/>
    <col min="14249" max="14249" width="23.7109375" style="1" customWidth="1"/>
    <col min="14250" max="14251" width="15.5703125" style="1" customWidth="1"/>
    <col min="14252" max="14498" width="9.140625" style="1"/>
    <col min="14499" max="14499" width="5.85546875" style="1" customWidth="1"/>
    <col min="14500" max="14500" width="8.140625" style="1" customWidth="1"/>
    <col min="14501" max="14501" width="48" style="1" customWidth="1"/>
    <col min="14502" max="14502" width="22.5703125" style="1" customWidth="1"/>
    <col min="14503" max="14503" width="14.7109375" style="1" customWidth="1"/>
    <col min="14504" max="14504" width="12.42578125" style="1" customWidth="1"/>
    <col min="14505" max="14505" width="23.7109375" style="1" customWidth="1"/>
    <col min="14506" max="14507" width="15.5703125" style="1" customWidth="1"/>
    <col min="14508" max="14754" width="9.140625" style="1"/>
    <col min="14755" max="14755" width="5.85546875" style="1" customWidth="1"/>
    <col min="14756" max="14756" width="8.140625" style="1" customWidth="1"/>
    <col min="14757" max="14757" width="48" style="1" customWidth="1"/>
    <col min="14758" max="14758" width="22.5703125" style="1" customWidth="1"/>
    <col min="14759" max="14759" width="14.7109375" style="1" customWidth="1"/>
    <col min="14760" max="14760" width="12.42578125" style="1" customWidth="1"/>
    <col min="14761" max="14761" width="23.7109375" style="1" customWidth="1"/>
    <col min="14762" max="14763" width="15.5703125" style="1" customWidth="1"/>
    <col min="14764" max="15010" width="9.140625" style="1"/>
    <col min="15011" max="15011" width="5.85546875" style="1" customWidth="1"/>
    <col min="15012" max="15012" width="8.140625" style="1" customWidth="1"/>
    <col min="15013" max="15013" width="48" style="1" customWidth="1"/>
    <col min="15014" max="15014" width="22.5703125" style="1" customWidth="1"/>
    <col min="15015" max="15015" width="14.7109375" style="1" customWidth="1"/>
    <col min="15016" max="15016" width="12.42578125" style="1" customWidth="1"/>
    <col min="15017" max="15017" width="23.7109375" style="1" customWidth="1"/>
    <col min="15018" max="15019" width="15.5703125" style="1" customWidth="1"/>
    <col min="15020" max="15266" width="9.140625" style="1"/>
    <col min="15267" max="15267" width="5.85546875" style="1" customWidth="1"/>
    <col min="15268" max="15268" width="8.140625" style="1" customWidth="1"/>
    <col min="15269" max="15269" width="48" style="1" customWidth="1"/>
    <col min="15270" max="15270" width="22.5703125" style="1" customWidth="1"/>
    <col min="15271" max="15271" width="14.7109375" style="1" customWidth="1"/>
    <col min="15272" max="15272" width="12.42578125" style="1" customWidth="1"/>
    <col min="15273" max="15273" width="23.7109375" style="1" customWidth="1"/>
    <col min="15274" max="15275" width="15.5703125" style="1" customWidth="1"/>
    <col min="15276" max="15522" width="9.140625" style="1"/>
    <col min="15523" max="15523" width="5.85546875" style="1" customWidth="1"/>
    <col min="15524" max="15524" width="8.140625" style="1" customWidth="1"/>
    <col min="15525" max="15525" width="48" style="1" customWidth="1"/>
    <col min="15526" max="15526" width="22.5703125" style="1" customWidth="1"/>
    <col min="15527" max="15527" width="14.7109375" style="1" customWidth="1"/>
    <col min="15528" max="15528" width="12.42578125" style="1" customWidth="1"/>
    <col min="15529" max="15529" width="23.7109375" style="1" customWidth="1"/>
    <col min="15530" max="15531" width="15.5703125" style="1" customWidth="1"/>
    <col min="15532" max="15778" width="9.140625" style="1"/>
    <col min="15779" max="15779" width="5.85546875" style="1" customWidth="1"/>
    <col min="15780" max="15780" width="8.140625" style="1" customWidth="1"/>
    <col min="15781" max="15781" width="48" style="1" customWidth="1"/>
    <col min="15782" max="15782" width="22.5703125" style="1" customWidth="1"/>
    <col min="15783" max="15783" width="14.7109375" style="1" customWidth="1"/>
    <col min="15784" max="15784" width="12.42578125" style="1" customWidth="1"/>
    <col min="15785" max="15785" width="23.7109375" style="1" customWidth="1"/>
    <col min="15786" max="15787" width="15.5703125" style="1" customWidth="1"/>
    <col min="15788" max="16034" width="9.140625" style="1"/>
    <col min="16035" max="16035" width="5.85546875" style="1" customWidth="1"/>
    <col min="16036" max="16036" width="8.140625" style="1" customWidth="1"/>
    <col min="16037" max="16037" width="48" style="1" customWidth="1"/>
    <col min="16038" max="16038" width="22.5703125" style="1" customWidth="1"/>
    <col min="16039" max="16039" width="14.7109375" style="1" customWidth="1"/>
    <col min="16040" max="16040" width="12.42578125" style="1" customWidth="1"/>
    <col min="16041" max="16041" width="23.7109375" style="1" customWidth="1"/>
    <col min="16042" max="16043" width="15.5703125" style="1" customWidth="1"/>
    <col min="16044" max="16286" width="9.140625" style="1"/>
    <col min="16287" max="16384" width="8.85546875" style="1" customWidth="1"/>
  </cols>
  <sheetData>
    <row r="1" spans="1:8" s="26" customFormat="1" x14ac:dyDescent="0.25">
      <c r="F1" s="2"/>
    </row>
    <row r="2" spans="1:8" s="34" customFormat="1" ht="55.5" customHeight="1" x14ac:dyDescent="0.25">
      <c r="B2" s="83" t="s">
        <v>101</v>
      </c>
      <c r="C2" s="83"/>
      <c r="D2" s="83"/>
      <c r="E2" s="83"/>
      <c r="F2" s="83"/>
      <c r="G2" s="83"/>
    </row>
    <row r="3" spans="1:8" s="37" customFormat="1" ht="18.75" x14ac:dyDescent="0.3">
      <c r="A3" s="35"/>
      <c r="B3" s="36" t="s">
        <v>49</v>
      </c>
      <c r="C3" s="36"/>
      <c r="D3" s="76"/>
      <c r="E3" s="76"/>
      <c r="F3" s="76"/>
      <c r="G3" s="63">
        <v>44865</v>
      </c>
    </row>
    <row r="4" spans="1:8" s="27" customFormat="1" ht="12.75" customHeight="1" x14ac:dyDescent="0.25">
      <c r="A4" s="25"/>
      <c r="B4" s="25"/>
      <c r="C4" s="25"/>
      <c r="D4" s="25"/>
      <c r="E4" s="25"/>
      <c r="F4" s="25"/>
      <c r="G4" s="25"/>
    </row>
    <row r="5" spans="1:8" s="26" customFormat="1" ht="105.75" customHeight="1" x14ac:dyDescent="0.3">
      <c r="A5" s="81" t="s">
        <v>64</v>
      </c>
      <c r="B5" s="84"/>
      <c r="C5" s="84"/>
      <c r="D5" s="84"/>
      <c r="E5" s="84"/>
      <c r="F5" s="84"/>
      <c r="G5" s="84"/>
    </row>
    <row r="6" spans="1:8" s="26" customFormat="1" ht="64.5" customHeight="1" x14ac:dyDescent="0.3">
      <c r="A6" s="85" t="s">
        <v>50</v>
      </c>
      <c r="B6" s="82"/>
      <c r="C6" s="82"/>
      <c r="D6" s="82"/>
      <c r="E6" s="82"/>
      <c r="F6" s="82"/>
      <c r="G6" s="82"/>
    </row>
    <row r="7" spans="1:8" s="26" customFormat="1" ht="20.25" customHeight="1" x14ac:dyDescent="0.25">
      <c r="A7" s="24"/>
      <c r="B7" s="24"/>
      <c r="C7" s="24"/>
      <c r="D7" s="24"/>
      <c r="E7" s="24"/>
      <c r="F7" s="24"/>
      <c r="G7" s="24"/>
    </row>
    <row r="8" spans="1:8" ht="42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6" t="s">
        <v>6</v>
      </c>
      <c r="H8" s="18"/>
    </row>
    <row r="9" spans="1:8" ht="47.25" x14ac:dyDescent="0.25">
      <c r="A9" s="4">
        <v>1</v>
      </c>
      <c r="B9" s="7" t="s">
        <v>10</v>
      </c>
      <c r="C9" s="4" t="s">
        <v>11</v>
      </c>
      <c r="D9" s="8">
        <v>0.34</v>
      </c>
      <c r="E9" s="8">
        <v>4245.3</v>
      </c>
      <c r="F9" s="5" t="s">
        <v>12</v>
      </c>
      <c r="G9" s="9">
        <f>D9*E9</f>
        <v>1443.4020000000003</v>
      </c>
    </row>
    <row r="10" spans="1:8" ht="47.25" x14ac:dyDescent="0.25">
      <c r="A10" s="4">
        <f t="shared" ref="A10:A28" si="0">A9+1</f>
        <v>2</v>
      </c>
      <c r="B10" s="7" t="s">
        <v>57</v>
      </c>
      <c r="C10" s="4" t="s">
        <v>11</v>
      </c>
      <c r="D10" s="8">
        <v>0.08</v>
      </c>
      <c r="E10" s="8">
        <v>4245.3</v>
      </c>
      <c r="F10" s="5" t="s">
        <v>12</v>
      </c>
      <c r="G10" s="9">
        <f t="shared" ref="G10:G28" si="1">D10*E10</f>
        <v>339.62400000000002</v>
      </c>
    </row>
    <row r="11" spans="1:8" ht="47.25" x14ac:dyDescent="0.25">
      <c r="A11" s="4">
        <f t="shared" si="0"/>
        <v>3</v>
      </c>
      <c r="B11" s="7" t="s">
        <v>14</v>
      </c>
      <c r="C11" s="4" t="s">
        <v>13</v>
      </c>
      <c r="D11" s="8">
        <v>0.17</v>
      </c>
      <c r="E11" s="8">
        <v>4245.3</v>
      </c>
      <c r="F11" s="5" t="s">
        <v>12</v>
      </c>
      <c r="G11" s="9">
        <f t="shared" si="1"/>
        <v>721.70100000000014</v>
      </c>
    </row>
    <row r="12" spans="1:8" ht="46.5" customHeight="1" x14ac:dyDescent="0.25">
      <c r="A12" s="4">
        <f t="shared" si="0"/>
        <v>4</v>
      </c>
      <c r="B12" s="7" t="s">
        <v>15</v>
      </c>
      <c r="C12" s="4" t="s">
        <v>16</v>
      </c>
      <c r="D12" s="8">
        <v>7.0000000000000007E-2</v>
      </c>
      <c r="E12" s="8">
        <v>4245.3</v>
      </c>
      <c r="F12" s="5" t="s">
        <v>12</v>
      </c>
      <c r="G12" s="9">
        <f t="shared" si="1"/>
        <v>297.17100000000005</v>
      </c>
    </row>
    <row r="13" spans="1:8" ht="78.75" x14ac:dyDescent="0.25">
      <c r="A13" s="4">
        <f t="shared" si="0"/>
        <v>5</v>
      </c>
      <c r="B13" s="7" t="s">
        <v>17</v>
      </c>
      <c r="C13" s="4" t="s">
        <v>18</v>
      </c>
      <c r="D13" s="8">
        <v>0.04</v>
      </c>
      <c r="E13" s="8">
        <v>4245.3</v>
      </c>
      <c r="F13" s="5" t="s">
        <v>12</v>
      </c>
      <c r="G13" s="9">
        <f t="shared" si="1"/>
        <v>169.81200000000001</v>
      </c>
    </row>
    <row r="14" spans="1:8" ht="63" x14ac:dyDescent="0.25">
      <c r="A14" s="4">
        <f t="shared" si="0"/>
        <v>6</v>
      </c>
      <c r="B14" s="7" t="s">
        <v>20</v>
      </c>
      <c r="C14" s="4" t="s">
        <v>21</v>
      </c>
      <c r="D14" s="8">
        <v>0.21</v>
      </c>
      <c r="E14" s="8">
        <v>4245.3</v>
      </c>
      <c r="F14" s="5" t="s">
        <v>12</v>
      </c>
      <c r="G14" s="9">
        <f t="shared" si="1"/>
        <v>891.51300000000003</v>
      </c>
    </row>
    <row r="15" spans="1:8" ht="47.25" x14ac:dyDescent="0.25">
      <c r="A15" s="4">
        <f t="shared" si="0"/>
        <v>7</v>
      </c>
      <c r="B15" s="7" t="s">
        <v>23</v>
      </c>
      <c r="C15" s="4" t="s">
        <v>24</v>
      </c>
      <c r="D15" s="8">
        <v>0.19</v>
      </c>
      <c r="E15" s="8">
        <v>4245.3</v>
      </c>
      <c r="F15" s="5" t="s">
        <v>12</v>
      </c>
      <c r="G15" s="9">
        <f t="shared" si="1"/>
        <v>806.60700000000008</v>
      </c>
    </row>
    <row r="16" spans="1:8" ht="47.25" x14ac:dyDescent="0.25">
      <c r="A16" s="4">
        <f t="shared" si="0"/>
        <v>8</v>
      </c>
      <c r="B16" s="7" t="s">
        <v>25</v>
      </c>
      <c r="C16" s="4" t="s">
        <v>24</v>
      </c>
      <c r="D16" s="8">
        <v>0.2</v>
      </c>
      <c r="E16" s="8">
        <v>4245.3</v>
      </c>
      <c r="F16" s="5" t="s">
        <v>12</v>
      </c>
      <c r="G16" s="9">
        <f t="shared" si="1"/>
        <v>849.06000000000006</v>
      </c>
    </row>
    <row r="17" spans="1:7" ht="33" customHeight="1" x14ac:dyDescent="0.25">
      <c r="A17" s="4">
        <f t="shared" si="0"/>
        <v>9</v>
      </c>
      <c r="B17" s="7" t="s">
        <v>26</v>
      </c>
      <c r="C17" s="4" t="s">
        <v>11</v>
      </c>
      <c r="D17" s="8">
        <v>0.54</v>
      </c>
      <c r="E17" s="8">
        <v>4245.3</v>
      </c>
      <c r="F17" s="5" t="s">
        <v>58</v>
      </c>
      <c r="G17" s="9">
        <f t="shared" si="1"/>
        <v>2292.4620000000004</v>
      </c>
    </row>
    <row r="18" spans="1:7" ht="33" customHeight="1" x14ac:dyDescent="0.25">
      <c r="A18" s="4">
        <f t="shared" si="0"/>
        <v>10</v>
      </c>
      <c r="B18" s="7" t="s">
        <v>27</v>
      </c>
      <c r="C18" s="4" t="s">
        <v>11</v>
      </c>
      <c r="D18" s="8">
        <v>0.46</v>
      </c>
      <c r="E18" s="8">
        <v>4245.3</v>
      </c>
      <c r="F18" s="5" t="s">
        <v>58</v>
      </c>
      <c r="G18" s="9">
        <f t="shared" si="1"/>
        <v>1952.8380000000002</v>
      </c>
    </row>
    <row r="19" spans="1:7" ht="41.25" customHeight="1" x14ac:dyDescent="0.25">
      <c r="A19" s="4">
        <f t="shared" si="0"/>
        <v>11</v>
      </c>
      <c r="B19" s="7" t="s">
        <v>28</v>
      </c>
      <c r="C19" s="4" t="s">
        <v>24</v>
      </c>
      <c r="D19" s="8">
        <v>0.05</v>
      </c>
      <c r="E19" s="8">
        <v>4245.3</v>
      </c>
      <c r="F19" s="5" t="s">
        <v>29</v>
      </c>
      <c r="G19" s="9">
        <f t="shared" si="1"/>
        <v>212.26500000000001</v>
      </c>
    </row>
    <row r="20" spans="1:7" ht="96" customHeight="1" x14ac:dyDescent="0.25">
      <c r="A20" s="4">
        <f t="shared" si="0"/>
        <v>12</v>
      </c>
      <c r="B20" s="7" t="s">
        <v>30</v>
      </c>
      <c r="C20" s="4" t="s">
        <v>24</v>
      </c>
      <c r="D20" s="8">
        <v>0.08</v>
      </c>
      <c r="E20" s="8">
        <v>4245.3</v>
      </c>
      <c r="F20" s="5" t="s">
        <v>31</v>
      </c>
      <c r="G20" s="9">
        <f t="shared" si="1"/>
        <v>339.62400000000002</v>
      </c>
    </row>
    <row r="21" spans="1:7" ht="31.5" x14ac:dyDescent="0.25">
      <c r="A21" s="4">
        <f t="shared" si="0"/>
        <v>13</v>
      </c>
      <c r="B21" s="7" t="s">
        <v>32</v>
      </c>
      <c r="C21" s="4" t="s">
        <v>33</v>
      </c>
      <c r="D21" s="8">
        <v>0.5</v>
      </c>
      <c r="E21" s="8">
        <v>4245.3</v>
      </c>
      <c r="F21" s="5" t="s">
        <v>19</v>
      </c>
      <c r="G21" s="9">
        <f t="shared" si="1"/>
        <v>2122.65</v>
      </c>
    </row>
    <row r="22" spans="1:7" ht="31.5" x14ac:dyDescent="0.25">
      <c r="A22" s="4">
        <f t="shared" si="0"/>
        <v>14</v>
      </c>
      <c r="B22" s="7" t="s">
        <v>59</v>
      </c>
      <c r="C22" s="4" t="s">
        <v>34</v>
      </c>
      <c r="D22" s="8">
        <v>1.59</v>
      </c>
      <c r="E22" s="8">
        <v>4245.3</v>
      </c>
      <c r="F22" s="5" t="s">
        <v>58</v>
      </c>
      <c r="G22" s="9">
        <f>D22*E22</f>
        <v>6750.027000000001</v>
      </c>
    </row>
    <row r="23" spans="1:7" ht="31.5" x14ac:dyDescent="0.25">
      <c r="A23" s="4">
        <f t="shared" si="0"/>
        <v>15</v>
      </c>
      <c r="B23" s="7" t="s">
        <v>62</v>
      </c>
      <c r="C23" s="4" t="s">
        <v>35</v>
      </c>
      <c r="D23" s="8">
        <v>3.55</v>
      </c>
      <c r="E23" s="8">
        <v>4245.3</v>
      </c>
      <c r="F23" s="5" t="s">
        <v>36</v>
      </c>
      <c r="G23" s="9">
        <f t="shared" si="1"/>
        <v>15070.815000000001</v>
      </c>
    </row>
    <row r="24" spans="1:7" ht="31.5" x14ac:dyDescent="0.25">
      <c r="A24" s="4">
        <f>A22+1</f>
        <v>15</v>
      </c>
      <c r="B24" s="11" t="s">
        <v>37</v>
      </c>
      <c r="C24" s="12" t="s">
        <v>38</v>
      </c>
      <c r="D24" s="8">
        <f>6095.96*1.04</f>
        <v>6339.7984000000006</v>
      </c>
      <c r="E24" s="8">
        <v>2</v>
      </c>
      <c r="F24" s="5" t="s">
        <v>58</v>
      </c>
      <c r="G24" s="9">
        <f t="shared" si="1"/>
        <v>12679.596800000001</v>
      </c>
    </row>
    <row r="25" spans="1:7" x14ac:dyDescent="0.25">
      <c r="A25" s="4">
        <f t="shared" si="0"/>
        <v>16</v>
      </c>
      <c r="B25" s="11" t="s">
        <v>39</v>
      </c>
      <c r="C25" s="12" t="s">
        <v>11</v>
      </c>
      <c r="D25" s="8">
        <v>1.71</v>
      </c>
      <c r="E25" s="8">
        <v>4245.3</v>
      </c>
      <c r="F25" s="5" t="s">
        <v>58</v>
      </c>
      <c r="G25" s="9">
        <f t="shared" si="1"/>
        <v>7259.4629999999997</v>
      </c>
    </row>
    <row r="26" spans="1:7" x14ac:dyDescent="0.25">
      <c r="A26" s="4">
        <f t="shared" si="0"/>
        <v>17</v>
      </c>
      <c r="B26" s="11" t="s">
        <v>40</v>
      </c>
      <c r="C26" s="12" t="s">
        <v>41</v>
      </c>
      <c r="D26" s="8">
        <v>0.14000000000000001</v>
      </c>
      <c r="E26" s="8">
        <v>4245.3</v>
      </c>
      <c r="F26" s="5" t="s">
        <v>58</v>
      </c>
      <c r="G26" s="9">
        <f t="shared" si="1"/>
        <v>594.3420000000001</v>
      </c>
    </row>
    <row r="27" spans="1:7" ht="33.75" customHeight="1" x14ac:dyDescent="0.25">
      <c r="A27" s="4">
        <f t="shared" si="0"/>
        <v>18</v>
      </c>
      <c r="B27" s="20" t="s">
        <v>42</v>
      </c>
      <c r="C27" s="10" t="s">
        <v>11</v>
      </c>
      <c r="D27" s="8">
        <v>1.32</v>
      </c>
      <c r="E27" s="8">
        <v>4245.3</v>
      </c>
      <c r="F27" s="5" t="s">
        <v>58</v>
      </c>
      <c r="G27" s="9">
        <f t="shared" si="1"/>
        <v>5603.7960000000003</v>
      </c>
    </row>
    <row r="28" spans="1:7" s="3" customFormat="1" ht="47.25" x14ac:dyDescent="0.25">
      <c r="A28" s="19">
        <f t="shared" si="0"/>
        <v>19</v>
      </c>
      <c r="B28" s="21" t="s">
        <v>89</v>
      </c>
      <c r="C28" s="13" t="s">
        <v>11</v>
      </c>
      <c r="D28" s="14">
        <v>2.12</v>
      </c>
      <c r="E28" s="8">
        <v>4245.3</v>
      </c>
      <c r="F28" s="15" t="s">
        <v>22</v>
      </c>
      <c r="G28" s="9">
        <f t="shared" si="1"/>
        <v>9000.0360000000001</v>
      </c>
    </row>
    <row r="29" spans="1:7" s="22" customFormat="1" x14ac:dyDescent="0.25">
      <c r="A29" s="86" t="s">
        <v>46</v>
      </c>
      <c r="B29" s="87"/>
      <c r="C29" s="86"/>
      <c r="D29" s="86"/>
      <c r="E29" s="86"/>
      <c r="F29" s="86"/>
      <c r="G29" s="32">
        <f>SUM(G9:G28)</f>
        <v>69396.804799999998</v>
      </c>
    </row>
    <row r="30" spans="1:7" s="3" customFormat="1" x14ac:dyDescent="0.25">
      <c r="A30" s="88" t="s">
        <v>44</v>
      </c>
      <c r="B30" s="88"/>
      <c r="C30" s="88"/>
      <c r="D30" s="88"/>
      <c r="E30" s="88"/>
      <c r="F30" s="88"/>
      <c r="G30" s="88"/>
    </row>
    <row r="31" spans="1:7" s="3" customFormat="1" ht="42.75" customHeight="1" x14ac:dyDescent="0.25">
      <c r="A31" s="28" t="s">
        <v>0</v>
      </c>
      <c r="B31" s="28" t="s">
        <v>1</v>
      </c>
      <c r="C31" s="28" t="s">
        <v>2</v>
      </c>
      <c r="D31" s="28" t="s">
        <v>3</v>
      </c>
      <c r="E31" s="28" t="s">
        <v>4</v>
      </c>
      <c r="F31" s="29" t="s">
        <v>5</v>
      </c>
      <c r="G31" s="28" t="s">
        <v>6</v>
      </c>
    </row>
    <row r="32" spans="1:7" s="3" customFormat="1" ht="28.15" customHeight="1" x14ac:dyDescent="0.25">
      <c r="A32" s="28">
        <v>1</v>
      </c>
      <c r="B32" s="30" t="s">
        <v>44</v>
      </c>
      <c r="C32" s="31"/>
      <c r="D32" s="14"/>
      <c r="E32" s="28"/>
      <c r="F32" s="29" t="s">
        <v>61</v>
      </c>
      <c r="G32" s="17">
        <v>0</v>
      </c>
    </row>
    <row r="33" spans="1:7" s="3" customFormat="1" ht="36.6" hidden="1" customHeight="1" x14ac:dyDescent="0.25">
      <c r="A33" s="28">
        <v>2</v>
      </c>
      <c r="B33" s="21" t="s">
        <v>7</v>
      </c>
      <c r="C33" s="28" t="s">
        <v>8</v>
      </c>
      <c r="D33" s="14">
        <v>14.62</v>
      </c>
      <c r="E33" s="14">
        <v>1900</v>
      </c>
      <c r="F33" s="29" t="s">
        <v>45</v>
      </c>
      <c r="G33" s="17">
        <v>0</v>
      </c>
    </row>
    <row r="34" spans="1:7" s="3" customFormat="1" ht="34.5" hidden="1" customHeight="1" x14ac:dyDescent="0.25">
      <c r="A34" s="28">
        <f>A33+1</f>
        <v>3</v>
      </c>
      <c r="B34" s="21" t="s">
        <v>9</v>
      </c>
      <c r="C34" s="28" t="s">
        <v>8</v>
      </c>
      <c r="D34" s="14">
        <v>10.55</v>
      </c>
      <c r="E34" s="14">
        <v>1900</v>
      </c>
      <c r="F34" s="29" t="s">
        <v>45</v>
      </c>
      <c r="G34" s="17">
        <v>0</v>
      </c>
    </row>
    <row r="35" spans="1:7" s="23" customFormat="1" x14ac:dyDescent="0.25">
      <c r="A35" s="89" t="s">
        <v>46</v>
      </c>
      <c r="B35" s="89"/>
      <c r="C35" s="89"/>
      <c r="D35" s="89"/>
      <c r="E35" s="89"/>
      <c r="F35" s="89"/>
      <c r="G35" s="33">
        <f>SUM(G32:G34)</f>
        <v>0</v>
      </c>
    </row>
    <row r="36" spans="1:7" s="22" customFormat="1" x14ac:dyDescent="0.25">
      <c r="A36" s="86" t="s">
        <v>47</v>
      </c>
      <c r="B36" s="86"/>
      <c r="C36" s="86"/>
      <c r="D36" s="86"/>
      <c r="E36" s="86"/>
      <c r="F36" s="86"/>
      <c r="G36" s="32">
        <f>G29+G35</f>
        <v>69396.804799999998</v>
      </c>
    </row>
    <row r="38" spans="1:7" ht="21" customHeight="1" x14ac:dyDescent="0.3">
      <c r="A38" s="90" t="s">
        <v>100</v>
      </c>
      <c r="B38" s="91"/>
      <c r="C38" s="91"/>
      <c r="D38" s="91"/>
      <c r="E38" s="91"/>
      <c r="F38" s="91"/>
      <c r="G38" s="91"/>
    </row>
    <row r="39" spans="1:7" ht="23.25" customHeight="1" x14ac:dyDescent="0.3">
      <c r="A39" s="90" t="s">
        <v>102</v>
      </c>
      <c r="B39" s="82"/>
      <c r="C39" s="82"/>
      <c r="D39" s="82"/>
      <c r="E39" s="82"/>
      <c r="F39" s="82"/>
      <c r="G39" s="82"/>
    </row>
    <row r="40" spans="1:7" ht="23.25" customHeight="1" x14ac:dyDescent="0.3">
      <c r="A40" s="81" t="s">
        <v>51</v>
      </c>
      <c r="B40" s="82"/>
      <c r="C40" s="82"/>
      <c r="D40" s="82"/>
      <c r="E40" s="82"/>
      <c r="F40" s="82"/>
      <c r="G40" s="82"/>
    </row>
    <row r="41" spans="1:7" ht="25.5" customHeight="1" x14ac:dyDescent="0.3">
      <c r="A41" s="81" t="s">
        <v>52</v>
      </c>
      <c r="B41" s="82"/>
      <c r="C41" s="82"/>
      <c r="D41" s="82"/>
      <c r="E41" s="82"/>
      <c r="F41" s="82"/>
      <c r="G41" s="82"/>
    </row>
    <row r="42" spans="1:7" ht="24.75" customHeight="1" x14ac:dyDescent="0.3">
      <c r="A42" s="81" t="s">
        <v>53</v>
      </c>
      <c r="B42" s="82"/>
      <c r="C42" s="82"/>
      <c r="D42" s="82"/>
      <c r="E42" s="82"/>
      <c r="F42" s="82"/>
      <c r="G42" s="82"/>
    </row>
    <row r="44" spans="1:7" x14ac:dyDescent="0.25">
      <c r="C44" s="1" t="s">
        <v>54</v>
      </c>
    </row>
    <row r="46" spans="1:7" x14ac:dyDescent="0.25">
      <c r="B46" s="1" t="s">
        <v>55</v>
      </c>
      <c r="C46" s="1" t="s">
        <v>63</v>
      </c>
      <c r="F46" s="38"/>
    </row>
    <row r="48" spans="1:7" x14ac:dyDescent="0.25">
      <c r="B48" s="1" t="s">
        <v>56</v>
      </c>
      <c r="C48" s="62" t="s">
        <v>60</v>
      </c>
      <c r="F48" s="38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78740157480314965" right="0.11811023622047245" top="0.15748031496062992" bottom="0.15748031496062992" header="0.15748031496062992" footer="0.15748031496062992"/>
  <pageSetup paperSize="9" scale="5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="70" zoomScaleNormal="100" zoomScaleSheetLayoutView="70" workbookViewId="0">
      <selection activeCell="A40" sqref="A40:G40"/>
    </sheetView>
  </sheetViews>
  <sheetFormatPr defaultRowHeight="15.75" x14ac:dyDescent="0.25"/>
  <cols>
    <col min="1" max="1" width="11.140625" style="1" customWidth="1"/>
    <col min="2" max="2" width="57.28515625" style="1" customWidth="1"/>
    <col min="3" max="3" width="25.28515625" style="1" customWidth="1"/>
    <col min="4" max="4" width="14.7109375" style="1" customWidth="1"/>
    <col min="5" max="5" width="12.42578125" style="1" customWidth="1"/>
    <col min="6" max="6" width="26.85546875" style="16" customWidth="1"/>
    <col min="7" max="7" width="29.140625" style="1" customWidth="1"/>
    <col min="8" max="162" width="9.140625" style="1"/>
    <col min="163" max="163" width="5.85546875" style="1" customWidth="1"/>
    <col min="164" max="164" width="8.140625" style="1" customWidth="1"/>
    <col min="165" max="165" width="48" style="1" customWidth="1"/>
    <col min="166" max="166" width="22.5703125" style="1" customWidth="1"/>
    <col min="167" max="167" width="14.7109375" style="1" customWidth="1"/>
    <col min="168" max="168" width="12.42578125" style="1" customWidth="1"/>
    <col min="169" max="169" width="23.7109375" style="1" customWidth="1"/>
    <col min="170" max="171" width="15.5703125" style="1" customWidth="1"/>
    <col min="172" max="418" width="9.140625" style="1"/>
    <col min="419" max="419" width="5.85546875" style="1" customWidth="1"/>
    <col min="420" max="420" width="8.140625" style="1" customWidth="1"/>
    <col min="421" max="421" width="48" style="1" customWidth="1"/>
    <col min="422" max="422" width="22.5703125" style="1" customWidth="1"/>
    <col min="423" max="423" width="14.7109375" style="1" customWidth="1"/>
    <col min="424" max="424" width="12.42578125" style="1" customWidth="1"/>
    <col min="425" max="425" width="23.7109375" style="1" customWidth="1"/>
    <col min="426" max="427" width="15.5703125" style="1" customWidth="1"/>
    <col min="428" max="674" width="9.140625" style="1"/>
    <col min="675" max="675" width="5.85546875" style="1" customWidth="1"/>
    <col min="676" max="676" width="8.140625" style="1" customWidth="1"/>
    <col min="677" max="677" width="48" style="1" customWidth="1"/>
    <col min="678" max="678" width="22.5703125" style="1" customWidth="1"/>
    <col min="679" max="679" width="14.7109375" style="1" customWidth="1"/>
    <col min="680" max="680" width="12.42578125" style="1" customWidth="1"/>
    <col min="681" max="681" width="23.7109375" style="1" customWidth="1"/>
    <col min="682" max="683" width="15.5703125" style="1" customWidth="1"/>
    <col min="684" max="930" width="9.140625" style="1"/>
    <col min="931" max="931" width="5.85546875" style="1" customWidth="1"/>
    <col min="932" max="932" width="8.140625" style="1" customWidth="1"/>
    <col min="933" max="933" width="48" style="1" customWidth="1"/>
    <col min="934" max="934" width="22.5703125" style="1" customWidth="1"/>
    <col min="935" max="935" width="14.7109375" style="1" customWidth="1"/>
    <col min="936" max="936" width="12.42578125" style="1" customWidth="1"/>
    <col min="937" max="937" width="23.7109375" style="1" customWidth="1"/>
    <col min="938" max="939" width="15.5703125" style="1" customWidth="1"/>
    <col min="940" max="1186" width="9.140625" style="1"/>
    <col min="1187" max="1187" width="5.85546875" style="1" customWidth="1"/>
    <col min="1188" max="1188" width="8.140625" style="1" customWidth="1"/>
    <col min="1189" max="1189" width="48" style="1" customWidth="1"/>
    <col min="1190" max="1190" width="22.5703125" style="1" customWidth="1"/>
    <col min="1191" max="1191" width="14.7109375" style="1" customWidth="1"/>
    <col min="1192" max="1192" width="12.42578125" style="1" customWidth="1"/>
    <col min="1193" max="1193" width="23.7109375" style="1" customWidth="1"/>
    <col min="1194" max="1195" width="15.5703125" style="1" customWidth="1"/>
    <col min="1196" max="1442" width="9.140625" style="1"/>
    <col min="1443" max="1443" width="5.85546875" style="1" customWidth="1"/>
    <col min="1444" max="1444" width="8.140625" style="1" customWidth="1"/>
    <col min="1445" max="1445" width="48" style="1" customWidth="1"/>
    <col min="1446" max="1446" width="22.5703125" style="1" customWidth="1"/>
    <col min="1447" max="1447" width="14.7109375" style="1" customWidth="1"/>
    <col min="1448" max="1448" width="12.42578125" style="1" customWidth="1"/>
    <col min="1449" max="1449" width="23.7109375" style="1" customWidth="1"/>
    <col min="1450" max="1451" width="15.5703125" style="1" customWidth="1"/>
    <col min="1452" max="1698" width="9.140625" style="1"/>
    <col min="1699" max="1699" width="5.85546875" style="1" customWidth="1"/>
    <col min="1700" max="1700" width="8.140625" style="1" customWidth="1"/>
    <col min="1701" max="1701" width="48" style="1" customWidth="1"/>
    <col min="1702" max="1702" width="22.5703125" style="1" customWidth="1"/>
    <col min="1703" max="1703" width="14.7109375" style="1" customWidth="1"/>
    <col min="1704" max="1704" width="12.42578125" style="1" customWidth="1"/>
    <col min="1705" max="1705" width="23.7109375" style="1" customWidth="1"/>
    <col min="1706" max="1707" width="15.5703125" style="1" customWidth="1"/>
    <col min="1708" max="1954" width="9.140625" style="1"/>
    <col min="1955" max="1955" width="5.85546875" style="1" customWidth="1"/>
    <col min="1956" max="1956" width="8.140625" style="1" customWidth="1"/>
    <col min="1957" max="1957" width="48" style="1" customWidth="1"/>
    <col min="1958" max="1958" width="22.5703125" style="1" customWidth="1"/>
    <col min="1959" max="1959" width="14.7109375" style="1" customWidth="1"/>
    <col min="1960" max="1960" width="12.42578125" style="1" customWidth="1"/>
    <col min="1961" max="1961" width="23.7109375" style="1" customWidth="1"/>
    <col min="1962" max="1963" width="15.5703125" style="1" customWidth="1"/>
    <col min="1964" max="2210" width="9.140625" style="1"/>
    <col min="2211" max="2211" width="5.85546875" style="1" customWidth="1"/>
    <col min="2212" max="2212" width="8.140625" style="1" customWidth="1"/>
    <col min="2213" max="2213" width="48" style="1" customWidth="1"/>
    <col min="2214" max="2214" width="22.5703125" style="1" customWidth="1"/>
    <col min="2215" max="2215" width="14.7109375" style="1" customWidth="1"/>
    <col min="2216" max="2216" width="12.42578125" style="1" customWidth="1"/>
    <col min="2217" max="2217" width="23.7109375" style="1" customWidth="1"/>
    <col min="2218" max="2219" width="15.5703125" style="1" customWidth="1"/>
    <col min="2220" max="2466" width="9.140625" style="1"/>
    <col min="2467" max="2467" width="5.85546875" style="1" customWidth="1"/>
    <col min="2468" max="2468" width="8.140625" style="1" customWidth="1"/>
    <col min="2469" max="2469" width="48" style="1" customWidth="1"/>
    <col min="2470" max="2470" width="22.5703125" style="1" customWidth="1"/>
    <col min="2471" max="2471" width="14.7109375" style="1" customWidth="1"/>
    <col min="2472" max="2472" width="12.42578125" style="1" customWidth="1"/>
    <col min="2473" max="2473" width="23.7109375" style="1" customWidth="1"/>
    <col min="2474" max="2475" width="15.5703125" style="1" customWidth="1"/>
    <col min="2476" max="2722" width="9.140625" style="1"/>
    <col min="2723" max="2723" width="5.85546875" style="1" customWidth="1"/>
    <col min="2724" max="2724" width="8.140625" style="1" customWidth="1"/>
    <col min="2725" max="2725" width="48" style="1" customWidth="1"/>
    <col min="2726" max="2726" width="22.5703125" style="1" customWidth="1"/>
    <col min="2727" max="2727" width="14.7109375" style="1" customWidth="1"/>
    <col min="2728" max="2728" width="12.42578125" style="1" customWidth="1"/>
    <col min="2729" max="2729" width="23.7109375" style="1" customWidth="1"/>
    <col min="2730" max="2731" width="15.5703125" style="1" customWidth="1"/>
    <col min="2732" max="2978" width="9.140625" style="1"/>
    <col min="2979" max="2979" width="5.85546875" style="1" customWidth="1"/>
    <col min="2980" max="2980" width="8.140625" style="1" customWidth="1"/>
    <col min="2981" max="2981" width="48" style="1" customWidth="1"/>
    <col min="2982" max="2982" width="22.5703125" style="1" customWidth="1"/>
    <col min="2983" max="2983" width="14.7109375" style="1" customWidth="1"/>
    <col min="2984" max="2984" width="12.42578125" style="1" customWidth="1"/>
    <col min="2985" max="2985" width="23.7109375" style="1" customWidth="1"/>
    <col min="2986" max="2987" width="15.5703125" style="1" customWidth="1"/>
    <col min="2988" max="3234" width="9.140625" style="1"/>
    <col min="3235" max="3235" width="5.85546875" style="1" customWidth="1"/>
    <col min="3236" max="3236" width="8.140625" style="1" customWidth="1"/>
    <col min="3237" max="3237" width="48" style="1" customWidth="1"/>
    <col min="3238" max="3238" width="22.5703125" style="1" customWidth="1"/>
    <col min="3239" max="3239" width="14.7109375" style="1" customWidth="1"/>
    <col min="3240" max="3240" width="12.42578125" style="1" customWidth="1"/>
    <col min="3241" max="3241" width="23.7109375" style="1" customWidth="1"/>
    <col min="3242" max="3243" width="15.5703125" style="1" customWidth="1"/>
    <col min="3244" max="3490" width="9.140625" style="1"/>
    <col min="3491" max="3491" width="5.85546875" style="1" customWidth="1"/>
    <col min="3492" max="3492" width="8.140625" style="1" customWidth="1"/>
    <col min="3493" max="3493" width="48" style="1" customWidth="1"/>
    <col min="3494" max="3494" width="22.5703125" style="1" customWidth="1"/>
    <col min="3495" max="3495" width="14.7109375" style="1" customWidth="1"/>
    <col min="3496" max="3496" width="12.42578125" style="1" customWidth="1"/>
    <col min="3497" max="3497" width="23.7109375" style="1" customWidth="1"/>
    <col min="3498" max="3499" width="15.5703125" style="1" customWidth="1"/>
    <col min="3500" max="3746" width="9.140625" style="1"/>
    <col min="3747" max="3747" width="5.85546875" style="1" customWidth="1"/>
    <col min="3748" max="3748" width="8.140625" style="1" customWidth="1"/>
    <col min="3749" max="3749" width="48" style="1" customWidth="1"/>
    <col min="3750" max="3750" width="22.5703125" style="1" customWidth="1"/>
    <col min="3751" max="3751" width="14.7109375" style="1" customWidth="1"/>
    <col min="3752" max="3752" width="12.42578125" style="1" customWidth="1"/>
    <col min="3753" max="3753" width="23.7109375" style="1" customWidth="1"/>
    <col min="3754" max="3755" width="15.5703125" style="1" customWidth="1"/>
    <col min="3756" max="4002" width="9.140625" style="1"/>
    <col min="4003" max="4003" width="5.85546875" style="1" customWidth="1"/>
    <col min="4004" max="4004" width="8.140625" style="1" customWidth="1"/>
    <col min="4005" max="4005" width="48" style="1" customWidth="1"/>
    <col min="4006" max="4006" width="22.5703125" style="1" customWidth="1"/>
    <col min="4007" max="4007" width="14.7109375" style="1" customWidth="1"/>
    <col min="4008" max="4008" width="12.42578125" style="1" customWidth="1"/>
    <col min="4009" max="4009" width="23.7109375" style="1" customWidth="1"/>
    <col min="4010" max="4011" width="15.5703125" style="1" customWidth="1"/>
    <col min="4012" max="4258" width="9.140625" style="1"/>
    <col min="4259" max="4259" width="5.85546875" style="1" customWidth="1"/>
    <col min="4260" max="4260" width="8.140625" style="1" customWidth="1"/>
    <col min="4261" max="4261" width="48" style="1" customWidth="1"/>
    <col min="4262" max="4262" width="22.5703125" style="1" customWidth="1"/>
    <col min="4263" max="4263" width="14.7109375" style="1" customWidth="1"/>
    <col min="4264" max="4264" width="12.42578125" style="1" customWidth="1"/>
    <col min="4265" max="4265" width="23.7109375" style="1" customWidth="1"/>
    <col min="4266" max="4267" width="15.5703125" style="1" customWidth="1"/>
    <col min="4268" max="4514" width="9.140625" style="1"/>
    <col min="4515" max="4515" width="5.85546875" style="1" customWidth="1"/>
    <col min="4516" max="4516" width="8.140625" style="1" customWidth="1"/>
    <col min="4517" max="4517" width="48" style="1" customWidth="1"/>
    <col min="4518" max="4518" width="22.5703125" style="1" customWidth="1"/>
    <col min="4519" max="4519" width="14.7109375" style="1" customWidth="1"/>
    <col min="4520" max="4520" width="12.42578125" style="1" customWidth="1"/>
    <col min="4521" max="4521" width="23.7109375" style="1" customWidth="1"/>
    <col min="4522" max="4523" width="15.5703125" style="1" customWidth="1"/>
    <col min="4524" max="4770" width="9.140625" style="1"/>
    <col min="4771" max="4771" width="5.85546875" style="1" customWidth="1"/>
    <col min="4772" max="4772" width="8.140625" style="1" customWidth="1"/>
    <col min="4773" max="4773" width="48" style="1" customWidth="1"/>
    <col min="4774" max="4774" width="22.5703125" style="1" customWidth="1"/>
    <col min="4775" max="4775" width="14.7109375" style="1" customWidth="1"/>
    <col min="4776" max="4776" width="12.42578125" style="1" customWidth="1"/>
    <col min="4777" max="4777" width="23.7109375" style="1" customWidth="1"/>
    <col min="4778" max="4779" width="15.5703125" style="1" customWidth="1"/>
    <col min="4780" max="5026" width="9.140625" style="1"/>
    <col min="5027" max="5027" width="5.85546875" style="1" customWidth="1"/>
    <col min="5028" max="5028" width="8.140625" style="1" customWidth="1"/>
    <col min="5029" max="5029" width="48" style="1" customWidth="1"/>
    <col min="5030" max="5030" width="22.5703125" style="1" customWidth="1"/>
    <col min="5031" max="5031" width="14.7109375" style="1" customWidth="1"/>
    <col min="5032" max="5032" width="12.42578125" style="1" customWidth="1"/>
    <col min="5033" max="5033" width="23.7109375" style="1" customWidth="1"/>
    <col min="5034" max="5035" width="15.5703125" style="1" customWidth="1"/>
    <col min="5036" max="5282" width="9.140625" style="1"/>
    <col min="5283" max="5283" width="5.85546875" style="1" customWidth="1"/>
    <col min="5284" max="5284" width="8.140625" style="1" customWidth="1"/>
    <col min="5285" max="5285" width="48" style="1" customWidth="1"/>
    <col min="5286" max="5286" width="22.5703125" style="1" customWidth="1"/>
    <col min="5287" max="5287" width="14.7109375" style="1" customWidth="1"/>
    <col min="5288" max="5288" width="12.42578125" style="1" customWidth="1"/>
    <col min="5289" max="5289" width="23.7109375" style="1" customWidth="1"/>
    <col min="5290" max="5291" width="15.5703125" style="1" customWidth="1"/>
    <col min="5292" max="5538" width="9.140625" style="1"/>
    <col min="5539" max="5539" width="5.85546875" style="1" customWidth="1"/>
    <col min="5540" max="5540" width="8.140625" style="1" customWidth="1"/>
    <col min="5541" max="5541" width="48" style="1" customWidth="1"/>
    <col min="5542" max="5542" width="22.5703125" style="1" customWidth="1"/>
    <col min="5543" max="5543" width="14.7109375" style="1" customWidth="1"/>
    <col min="5544" max="5544" width="12.42578125" style="1" customWidth="1"/>
    <col min="5545" max="5545" width="23.7109375" style="1" customWidth="1"/>
    <col min="5546" max="5547" width="15.5703125" style="1" customWidth="1"/>
    <col min="5548" max="5794" width="9.140625" style="1"/>
    <col min="5795" max="5795" width="5.85546875" style="1" customWidth="1"/>
    <col min="5796" max="5796" width="8.140625" style="1" customWidth="1"/>
    <col min="5797" max="5797" width="48" style="1" customWidth="1"/>
    <col min="5798" max="5798" width="22.5703125" style="1" customWidth="1"/>
    <col min="5799" max="5799" width="14.7109375" style="1" customWidth="1"/>
    <col min="5800" max="5800" width="12.42578125" style="1" customWidth="1"/>
    <col min="5801" max="5801" width="23.7109375" style="1" customWidth="1"/>
    <col min="5802" max="5803" width="15.5703125" style="1" customWidth="1"/>
    <col min="5804" max="6050" width="9.140625" style="1"/>
    <col min="6051" max="6051" width="5.85546875" style="1" customWidth="1"/>
    <col min="6052" max="6052" width="8.140625" style="1" customWidth="1"/>
    <col min="6053" max="6053" width="48" style="1" customWidth="1"/>
    <col min="6054" max="6054" width="22.5703125" style="1" customWidth="1"/>
    <col min="6055" max="6055" width="14.7109375" style="1" customWidth="1"/>
    <col min="6056" max="6056" width="12.42578125" style="1" customWidth="1"/>
    <col min="6057" max="6057" width="23.7109375" style="1" customWidth="1"/>
    <col min="6058" max="6059" width="15.5703125" style="1" customWidth="1"/>
    <col min="6060" max="6306" width="9.140625" style="1"/>
    <col min="6307" max="6307" width="5.85546875" style="1" customWidth="1"/>
    <col min="6308" max="6308" width="8.140625" style="1" customWidth="1"/>
    <col min="6309" max="6309" width="48" style="1" customWidth="1"/>
    <col min="6310" max="6310" width="22.5703125" style="1" customWidth="1"/>
    <col min="6311" max="6311" width="14.7109375" style="1" customWidth="1"/>
    <col min="6312" max="6312" width="12.42578125" style="1" customWidth="1"/>
    <col min="6313" max="6313" width="23.7109375" style="1" customWidth="1"/>
    <col min="6314" max="6315" width="15.5703125" style="1" customWidth="1"/>
    <col min="6316" max="6562" width="9.140625" style="1"/>
    <col min="6563" max="6563" width="5.85546875" style="1" customWidth="1"/>
    <col min="6564" max="6564" width="8.140625" style="1" customWidth="1"/>
    <col min="6565" max="6565" width="48" style="1" customWidth="1"/>
    <col min="6566" max="6566" width="22.5703125" style="1" customWidth="1"/>
    <col min="6567" max="6567" width="14.7109375" style="1" customWidth="1"/>
    <col min="6568" max="6568" width="12.42578125" style="1" customWidth="1"/>
    <col min="6569" max="6569" width="23.7109375" style="1" customWidth="1"/>
    <col min="6570" max="6571" width="15.5703125" style="1" customWidth="1"/>
    <col min="6572" max="6818" width="9.140625" style="1"/>
    <col min="6819" max="6819" width="5.85546875" style="1" customWidth="1"/>
    <col min="6820" max="6820" width="8.140625" style="1" customWidth="1"/>
    <col min="6821" max="6821" width="48" style="1" customWidth="1"/>
    <col min="6822" max="6822" width="22.5703125" style="1" customWidth="1"/>
    <col min="6823" max="6823" width="14.7109375" style="1" customWidth="1"/>
    <col min="6824" max="6824" width="12.42578125" style="1" customWidth="1"/>
    <col min="6825" max="6825" width="23.7109375" style="1" customWidth="1"/>
    <col min="6826" max="6827" width="15.5703125" style="1" customWidth="1"/>
    <col min="6828" max="7074" width="9.140625" style="1"/>
    <col min="7075" max="7075" width="5.85546875" style="1" customWidth="1"/>
    <col min="7076" max="7076" width="8.140625" style="1" customWidth="1"/>
    <col min="7077" max="7077" width="48" style="1" customWidth="1"/>
    <col min="7078" max="7078" width="22.5703125" style="1" customWidth="1"/>
    <col min="7079" max="7079" width="14.7109375" style="1" customWidth="1"/>
    <col min="7080" max="7080" width="12.42578125" style="1" customWidth="1"/>
    <col min="7081" max="7081" width="23.7109375" style="1" customWidth="1"/>
    <col min="7082" max="7083" width="15.5703125" style="1" customWidth="1"/>
    <col min="7084" max="7330" width="9.140625" style="1"/>
    <col min="7331" max="7331" width="5.85546875" style="1" customWidth="1"/>
    <col min="7332" max="7332" width="8.140625" style="1" customWidth="1"/>
    <col min="7333" max="7333" width="48" style="1" customWidth="1"/>
    <col min="7334" max="7334" width="22.5703125" style="1" customWidth="1"/>
    <col min="7335" max="7335" width="14.7109375" style="1" customWidth="1"/>
    <col min="7336" max="7336" width="12.42578125" style="1" customWidth="1"/>
    <col min="7337" max="7337" width="23.7109375" style="1" customWidth="1"/>
    <col min="7338" max="7339" width="15.5703125" style="1" customWidth="1"/>
    <col min="7340" max="7586" width="9.140625" style="1"/>
    <col min="7587" max="7587" width="5.85546875" style="1" customWidth="1"/>
    <col min="7588" max="7588" width="8.140625" style="1" customWidth="1"/>
    <col min="7589" max="7589" width="48" style="1" customWidth="1"/>
    <col min="7590" max="7590" width="22.5703125" style="1" customWidth="1"/>
    <col min="7591" max="7591" width="14.7109375" style="1" customWidth="1"/>
    <col min="7592" max="7592" width="12.42578125" style="1" customWidth="1"/>
    <col min="7593" max="7593" width="23.7109375" style="1" customWidth="1"/>
    <col min="7594" max="7595" width="15.5703125" style="1" customWidth="1"/>
    <col min="7596" max="7842" width="9.140625" style="1"/>
    <col min="7843" max="7843" width="5.85546875" style="1" customWidth="1"/>
    <col min="7844" max="7844" width="8.140625" style="1" customWidth="1"/>
    <col min="7845" max="7845" width="48" style="1" customWidth="1"/>
    <col min="7846" max="7846" width="22.5703125" style="1" customWidth="1"/>
    <col min="7847" max="7847" width="14.7109375" style="1" customWidth="1"/>
    <col min="7848" max="7848" width="12.42578125" style="1" customWidth="1"/>
    <col min="7849" max="7849" width="23.7109375" style="1" customWidth="1"/>
    <col min="7850" max="7851" width="15.5703125" style="1" customWidth="1"/>
    <col min="7852" max="8098" width="9.140625" style="1"/>
    <col min="8099" max="8099" width="5.85546875" style="1" customWidth="1"/>
    <col min="8100" max="8100" width="8.140625" style="1" customWidth="1"/>
    <col min="8101" max="8101" width="48" style="1" customWidth="1"/>
    <col min="8102" max="8102" width="22.5703125" style="1" customWidth="1"/>
    <col min="8103" max="8103" width="14.7109375" style="1" customWidth="1"/>
    <col min="8104" max="8104" width="12.42578125" style="1" customWidth="1"/>
    <col min="8105" max="8105" width="23.7109375" style="1" customWidth="1"/>
    <col min="8106" max="8107" width="15.5703125" style="1" customWidth="1"/>
    <col min="8108" max="8354" width="9.140625" style="1"/>
    <col min="8355" max="8355" width="5.85546875" style="1" customWidth="1"/>
    <col min="8356" max="8356" width="8.140625" style="1" customWidth="1"/>
    <col min="8357" max="8357" width="48" style="1" customWidth="1"/>
    <col min="8358" max="8358" width="22.5703125" style="1" customWidth="1"/>
    <col min="8359" max="8359" width="14.7109375" style="1" customWidth="1"/>
    <col min="8360" max="8360" width="12.42578125" style="1" customWidth="1"/>
    <col min="8361" max="8361" width="23.7109375" style="1" customWidth="1"/>
    <col min="8362" max="8363" width="15.5703125" style="1" customWidth="1"/>
    <col min="8364" max="8610" width="9.140625" style="1"/>
    <col min="8611" max="8611" width="5.85546875" style="1" customWidth="1"/>
    <col min="8612" max="8612" width="8.140625" style="1" customWidth="1"/>
    <col min="8613" max="8613" width="48" style="1" customWidth="1"/>
    <col min="8614" max="8614" width="22.5703125" style="1" customWidth="1"/>
    <col min="8615" max="8615" width="14.7109375" style="1" customWidth="1"/>
    <col min="8616" max="8616" width="12.42578125" style="1" customWidth="1"/>
    <col min="8617" max="8617" width="23.7109375" style="1" customWidth="1"/>
    <col min="8618" max="8619" width="15.5703125" style="1" customWidth="1"/>
    <col min="8620" max="8866" width="9.140625" style="1"/>
    <col min="8867" max="8867" width="5.85546875" style="1" customWidth="1"/>
    <col min="8868" max="8868" width="8.140625" style="1" customWidth="1"/>
    <col min="8869" max="8869" width="48" style="1" customWidth="1"/>
    <col min="8870" max="8870" width="22.5703125" style="1" customWidth="1"/>
    <col min="8871" max="8871" width="14.7109375" style="1" customWidth="1"/>
    <col min="8872" max="8872" width="12.42578125" style="1" customWidth="1"/>
    <col min="8873" max="8873" width="23.7109375" style="1" customWidth="1"/>
    <col min="8874" max="8875" width="15.5703125" style="1" customWidth="1"/>
    <col min="8876" max="9122" width="9.140625" style="1"/>
    <col min="9123" max="9123" width="5.85546875" style="1" customWidth="1"/>
    <col min="9124" max="9124" width="8.140625" style="1" customWidth="1"/>
    <col min="9125" max="9125" width="48" style="1" customWidth="1"/>
    <col min="9126" max="9126" width="22.5703125" style="1" customWidth="1"/>
    <col min="9127" max="9127" width="14.7109375" style="1" customWidth="1"/>
    <col min="9128" max="9128" width="12.42578125" style="1" customWidth="1"/>
    <col min="9129" max="9129" width="23.7109375" style="1" customWidth="1"/>
    <col min="9130" max="9131" width="15.5703125" style="1" customWidth="1"/>
    <col min="9132" max="9378" width="9.140625" style="1"/>
    <col min="9379" max="9379" width="5.85546875" style="1" customWidth="1"/>
    <col min="9380" max="9380" width="8.140625" style="1" customWidth="1"/>
    <col min="9381" max="9381" width="48" style="1" customWidth="1"/>
    <col min="9382" max="9382" width="22.5703125" style="1" customWidth="1"/>
    <col min="9383" max="9383" width="14.7109375" style="1" customWidth="1"/>
    <col min="9384" max="9384" width="12.42578125" style="1" customWidth="1"/>
    <col min="9385" max="9385" width="23.7109375" style="1" customWidth="1"/>
    <col min="9386" max="9387" width="15.5703125" style="1" customWidth="1"/>
    <col min="9388" max="9634" width="9.140625" style="1"/>
    <col min="9635" max="9635" width="5.85546875" style="1" customWidth="1"/>
    <col min="9636" max="9636" width="8.140625" style="1" customWidth="1"/>
    <col min="9637" max="9637" width="48" style="1" customWidth="1"/>
    <col min="9638" max="9638" width="22.5703125" style="1" customWidth="1"/>
    <col min="9639" max="9639" width="14.7109375" style="1" customWidth="1"/>
    <col min="9640" max="9640" width="12.42578125" style="1" customWidth="1"/>
    <col min="9641" max="9641" width="23.7109375" style="1" customWidth="1"/>
    <col min="9642" max="9643" width="15.5703125" style="1" customWidth="1"/>
    <col min="9644" max="9890" width="9.140625" style="1"/>
    <col min="9891" max="9891" width="5.85546875" style="1" customWidth="1"/>
    <col min="9892" max="9892" width="8.140625" style="1" customWidth="1"/>
    <col min="9893" max="9893" width="48" style="1" customWidth="1"/>
    <col min="9894" max="9894" width="22.5703125" style="1" customWidth="1"/>
    <col min="9895" max="9895" width="14.7109375" style="1" customWidth="1"/>
    <col min="9896" max="9896" width="12.42578125" style="1" customWidth="1"/>
    <col min="9897" max="9897" width="23.7109375" style="1" customWidth="1"/>
    <col min="9898" max="9899" width="15.5703125" style="1" customWidth="1"/>
    <col min="9900" max="10146" width="9.140625" style="1"/>
    <col min="10147" max="10147" width="5.85546875" style="1" customWidth="1"/>
    <col min="10148" max="10148" width="8.140625" style="1" customWidth="1"/>
    <col min="10149" max="10149" width="48" style="1" customWidth="1"/>
    <col min="10150" max="10150" width="22.5703125" style="1" customWidth="1"/>
    <col min="10151" max="10151" width="14.7109375" style="1" customWidth="1"/>
    <col min="10152" max="10152" width="12.42578125" style="1" customWidth="1"/>
    <col min="10153" max="10153" width="23.7109375" style="1" customWidth="1"/>
    <col min="10154" max="10155" width="15.5703125" style="1" customWidth="1"/>
    <col min="10156" max="10402" width="9.140625" style="1"/>
    <col min="10403" max="10403" width="5.85546875" style="1" customWidth="1"/>
    <col min="10404" max="10404" width="8.140625" style="1" customWidth="1"/>
    <col min="10405" max="10405" width="48" style="1" customWidth="1"/>
    <col min="10406" max="10406" width="22.5703125" style="1" customWidth="1"/>
    <col min="10407" max="10407" width="14.7109375" style="1" customWidth="1"/>
    <col min="10408" max="10408" width="12.42578125" style="1" customWidth="1"/>
    <col min="10409" max="10409" width="23.7109375" style="1" customWidth="1"/>
    <col min="10410" max="10411" width="15.5703125" style="1" customWidth="1"/>
    <col min="10412" max="10658" width="9.140625" style="1"/>
    <col min="10659" max="10659" width="5.85546875" style="1" customWidth="1"/>
    <col min="10660" max="10660" width="8.140625" style="1" customWidth="1"/>
    <col min="10661" max="10661" width="48" style="1" customWidth="1"/>
    <col min="10662" max="10662" width="22.5703125" style="1" customWidth="1"/>
    <col min="10663" max="10663" width="14.7109375" style="1" customWidth="1"/>
    <col min="10664" max="10664" width="12.42578125" style="1" customWidth="1"/>
    <col min="10665" max="10665" width="23.7109375" style="1" customWidth="1"/>
    <col min="10666" max="10667" width="15.5703125" style="1" customWidth="1"/>
    <col min="10668" max="10914" width="9.140625" style="1"/>
    <col min="10915" max="10915" width="5.85546875" style="1" customWidth="1"/>
    <col min="10916" max="10916" width="8.140625" style="1" customWidth="1"/>
    <col min="10917" max="10917" width="48" style="1" customWidth="1"/>
    <col min="10918" max="10918" width="22.5703125" style="1" customWidth="1"/>
    <col min="10919" max="10919" width="14.7109375" style="1" customWidth="1"/>
    <col min="10920" max="10920" width="12.42578125" style="1" customWidth="1"/>
    <col min="10921" max="10921" width="23.7109375" style="1" customWidth="1"/>
    <col min="10922" max="10923" width="15.5703125" style="1" customWidth="1"/>
    <col min="10924" max="11170" width="9.140625" style="1"/>
    <col min="11171" max="11171" width="5.85546875" style="1" customWidth="1"/>
    <col min="11172" max="11172" width="8.140625" style="1" customWidth="1"/>
    <col min="11173" max="11173" width="48" style="1" customWidth="1"/>
    <col min="11174" max="11174" width="22.5703125" style="1" customWidth="1"/>
    <col min="11175" max="11175" width="14.7109375" style="1" customWidth="1"/>
    <col min="11176" max="11176" width="12.42578125" style="1" customWidth="1"/>
    <col min="11177" max="11177" width="23.7109375" style="1" customWidth="1"/>
    <col min="11178" max="11179" width="15.5703125" style="1" customWidth="1"/>
    <col min="11180" max="11426" width="9.140625" style="1"/>
    <col min="11427" max="11427" width="5.85546875" style="1" customWidth="1"/>
    <col min="11428" max="11428" width="8.140625" style="1" customWidth="1"/>
    <col min="11429" max="11429" width="48" style="1" customWidth="1"/>
    <col min="11430" max="11430" width="22.5703125" style="1" customWidth="1"/>
    <col min="11431" max="11431" width="14.7109375" style="1" customWidth="1"/>
    <col min="11432" max="11432" width="12.42578125" style="1" customWidth="1"/>
    <col min="11433" max="11433" width="23.7109375" style="1" customWidth="1"/>
    <col min="11434" max="11435" width="15.5703125" style="1" customWidth="1"/>
    <col min="11436" max="11682" width="9.140625" style="1"/>
    <col min="11683" max="11683" width="5.85546875" style="1" customWidth="1"/>
    <col min="11684" max="11684" width="8.140625" style="1" customWidth="1"/>
    <col min="11685" max="11685" width="48" style="1" customWidth="1"/>
    <col min="11686" max="11686" width="22.5703125" style="1" customWidth="1"/>
    <col min="11687" max="11687" width="14.7109375" style="1" customWidth="1"/>
    <col min="11688" max="11688" width="12.42578125" style="1" customWidth="1"/>
    <col min="11689" max="11689" width="23.7109375" style="1" customWidth="1"/>
    <col min="11690" max="11691" width="15.5703125" style="1" customWidth="1"/>
    <col min="11692" max="11938" width="9.140625" style="1"/>
    <col min="11939" max="11939" width="5.85546875" style="1" customWidth="1"/>
    <col min="11940" max="11940" width="8.140625" style="1" customWidth="1"/>
    <col min="11941" max="11941" width="48" style="1" customWidth="1"/>
    <col min="11942" max="11942" width="22.5703125" style="1" customWidth="1"/>
    <col min="11943" max="11943" width="14.7109375" style="1" customWidth="1"/>
    <col min="11944" max="11944" width="12.42578125" style="1" customWidth="1"/>
    <col min="11945" max="11945" width="23.7109375" style="1" customWidth="1"/>
    <col min="11946" max="11947" width="15.5703125" style="1" customWidth="1"/>
    <col min="11948" max="12194" width="9.140625" style="1"/>
    <col min="12195" max="12195" width="5.85546875" style="1" customWidth="1"/>
    <col min="12196" max="12196" width="8.140625" style="1" customWidth="1"/>
    <col min="12197" max="12197" width="48" style="1" customWidth="1"/>
    <col min="12198" max="12198" width="22.5703125" style="1" customWidth="1"/>
    <col min="12199" max="12199" width="14.7109375" style="1" customWidth="1"/>
    <col min="12200" max="12200" width="12.42578125" style="1" customWidth="1"/>
    <col min="12201" max="12201" width="23.7109375" style="1" customWidth="1"/>
    <col min="12202" max="12203" width="15.5703125" style="1" customWidth="1"/>
    <col min="12204" max="12450" width="9.140625" style="1"/>
    <col min="12451" max="12451" width="5.85546875" style="1" customWidth="1"/>
    <col min="12452" max="12452" width="8.140625" style="1" customWidth="1"/>
    <col min="12453" max="12453" width="48" style="1" customWidth="1"/>
    <col min="12454" max="12454" width="22.5703125" style="1" customWidth="1"/>
    <col min="12455" max="12455" width="14.7109375" style="1" customWidth="1"/>
    <col min="12456" max="12456" width="12.42578125" style="1" customWidth="1"/>
    <col min="12457" max="12457" width="23.7109375" style="1" customWidth="1"/>
    <col min="12458" max="12459" width="15.5703125" style="1" customWidth="1"/>
    <col min="12460" max="12706" width="9.140625" style="1"/>
    <col min="12707" max="12707" width="5.85546875" style="1" customWidth="1"/>
    <col min="12708" max="12708" width="8.140625" style="1" customWidth="1"/>
    <col min="12709" max="12709" width="48" style="1" customWidth="1"/>
    <col min="12710" max="12710" width="22.5703125" style="1" customWidth="1"/>
    <col min="12711" max="12711" width="14.7109375" style="1" customWidth="1"/>
    <col min="12712" max="12712" width="12.42578125" style="1" customWidth="1"/>
    <col min="12713" max="12713" width="23.7109375" style="1" customWidth="1"/>
    <col min="12714" max="12715" width="15.5703125" style="1" customWidth="1"/>
    <col min="12716" max="12962" width="9.140625" style="1"/>
    <col min="12963" max="12963" width="5.85546875" style="1" customWidth="1"/>
    <col min="12964" max="12964" width="8.140625" style="1" customWidth="1"/>
    <col min="12965" max="12965" width="48" style="1" customWidth="1"/>
    <col min="12966" max="12966" width="22.5703125" style="1" customWidth="1"/>
    <col min="12967" max="12967" width="14.7109375" style="1" customWidth="1"/>
    <col min="12968" max="12968" width="12.42578125" style="1" customWidth="1"/>
    <col min="12969" max="12969" width="23.7109375" style="1" customWidth="1"/>
    <col min="12970" max="12971" width="15.5703125" style="1" customWidth="1"/>
    <col min="12972" max="13218" width="9.140625" style="1"/>
    <col min="13219" max="13219" width="5.85546875" style="1" customWidth="1"/>
    <col min="13220" max="13220" width="8.140625" style="1" customWidth="1"/>
    <col min="13221" max="13221" width="48" style="1" customWidth="1"/>
    <col min="13222" max="13222" width="22.5703125" style="1" customWidth="1"/>
    <col min="13223" max="13223" width="14.7109375" style="1" customWidth="1"/>
    <col min="13224" max="13224" width="12.42578125" style="1" customWidth="1"/>
    <col min="13225" max="13225" width="23.7109375" style="1" customWidth="1"/>
    <col min="13226" max="13227" width="15.5703125" style="1" customWidth="1"/>
    <col min="13228" max="13474" width="9.140625" style="1"/>
    <col min="13475" max="13475" width="5.85546875" style="1" customWidth="1"/>
    <col min="13476" max="13476" width="8.140625" style="1" customWidth="1"/>
    <col min="13477" max="13477" width="48" style="1" customWidth="1"/>
    <col min="13478" max="13478" width="22.5703125" style="1" customWidth="1"/>
    <col min="13479" max="13479" width="14.7109375" style="1" customWidth="1"/>
    <col min="13480" max="13480" width="12.42578125" style="1" customWidth="1"/>
    <col min="13481" max="13481" width="23.7109375" style="1" customWidth="1"/>
    <col min="13482" max="13483" width="15.5703125" style="1" customWidth="1"/>
    <col min="13484" max="13730" width="9.140625" style="1"/>
    <col min="13731" max="13731" width="5.85546875" style="1" customWidth="1"/>
    <col min="13732" max="13732" width="8.140625" style="1" customWidth="1"/>
    <col min="13733" max="13733" width="48" style="1" customWidth="1"/>
    <col min="13734" max="13734" width="22.5703125" style="1" customWidth="1"/>
    <col min="13735" max="13735" width="14.7109375" style="1" customWidth="1"/>
    <col min="13736" max="13736" width="12.42578125" style="1" customWidth="1"/>
    <col min="13737" max="13737" width="23.7109375" style="1" customWidth="1"/>
    <col min="13738" max="13739" width="15.5703125" style="1" customWidth="1"/>
    <col min="13740" max="13986" width="9.140625" style="1"/>
    <col min="13987" max="13987" width="5.85546875" style="1" customWidth="1"/>
    <col min="13988" max="13988" width="8.140625" style="1" customWidth="1"/>
    <col min="13989" max="13989" width="48" style="1" customWidth="1"/>
    <col min="13990" max="13990" width="22.5703125" style="1" customWidth="1"/>
    <col min="13991" max="13991" width="14.7109375" style="1" customWidth="1"/>
    <col min="13992" max="13992" width="12.42578125" style="1" customWidth="1"/>
    <col min="13993" max="13993" width="23.7109375" style="1" customWidth="1"/>
    <col min="13994" max="13995" width="15.5703125" style="1" customWidth="1"/>
    <col min="13996" max="14242" width="9.140625" style="1"/>
    <col min="14243" max="14243" width="5.85546875" style="1" customWidth="1"/>
    <col min="14244" max="14244" width="8.140625" style="1" customWidth="1"/>
    <col min="14245" max="14245" width="48" style="1" customWidth="1"/>
    <col min="14246" max="14246" width="22.5703125" style="1" customWidth="1"/>
    <col min="14247" max="14247" width="14.7109375" style="1" customWidth="1"/>
    <col min="14248" max="14248" width="12.42578125" style="1" customWidth="1"/>
    <col min="14249" max="14249" width="23.7109375" style="1" customWidth="1"/>
    <col min="14250" max="14251" width="15.5703125" style="1" customWidth="1"/>
    <col min="14252" max="14498" width="9.140625" style="1"/>
    <col min="14499" max="14499" width="5.85546875" style="1" customWidth="1"/>
    <col min="14500" max="14500" width="8.140625" style="1" customWidth="1"/>
    <col min="14501" max="14501" width="48" style="1" customWidth="1"/>
    <col min="14502" max="14502" width="22.5703125" style="1" customWidth="1"/>
    <col min="14503" max="14503" width="14.7109375" style="1" customWidth="1"/>
    <col min="14504" max="14504" width="12.42578125" style="1" customWidth="1"/>
    <col min="14505" max="14505" width="23.7109375" style="1" customWidth="1"/>
    <col min="14506" max="14507" width="15.5703125" style="1" customWidth="1"/>
    <col min="14508" max="14754" width="9.140625" style="1"/>
    <col min="14755" max="14755" width="5.85546875" style="1" customWidth="1"/>
    <col min="14756" max="14756" width="8.140625" style="1" customWidth="1"/>
    <col min="14757" max="14757" width="48" style="1" customWidth="1"/>
    <col min="14758" max="14758" width="22.5703125" style="1" customWidth="1"/>
    <col min="14759" max="14759" width="14.7109375" style="1" customWidth="1"/>
    <col min="14760" max="14760" width="12.42578125" style="1" customWidth="1"/>
    <col min="14761" max="14761" width="23.7109375" style="1" customWidth="1"/>
    <col min="14762" max="14763" width="15.5703125" style="1" customWidth="1"/>
    <col min="14764" max="15010" width="9.140625" style="1"/>
    <col min="15011" max="15011" width="5.85546875" style="1" customWidth="1"/>
    <col min="15012" max="15012" width="8.140625" style="1" customWidth="1"/>
    <col min="15013" max="15013" width="48" style="1" customWidth="1"/>
    <col min="15014" max="15014" width="22.5703125" style="1" customWidth="1"/>
    <col min="15015" max="15015" width="14.7109375" style="1" customWidth="1"/>
    <col min="15016" max="15016" width="12.42578125" style="1" customWidth="1"/>
    <col min="15017" max="15017" width="23.7109375" style="1" customWidth="1"/>
    <col min="15018" max="15019" width="15.5703125" style="1" customWidth="1"/>
    <col min="15020" max="15266" width="9.140625" style="1"/>
    <col min="15267" max="15267" width="5.85546875" style="1" customWidth="1"/>
    <col min="15268" max="15268" width="8.140625" style="1" customWidth="1"/>
    <col min="15269" max="15269" width="48" style="1" customWidth="1"/>
    <col min="15270" max="15270" width="22.5703125" style="1" customWidth="1"/>
    <col min="15271" max="15271" width="14.7109375" style="1" customWidth="1"/>
    <col min="15272" max="15272" width="12.42578125" style="1" customWidth="1"/>
    <col min="15273" max="15273" width="23.7109375" style="1" customWidth="1"/>
    <col min="15274" max="15275" width="15.5703125" style="1" customWidth="1"/>
    <col min="15276" max="15522" width="9.140625" style="1"/>
    <col min="15523" max="15523" width="5.85546875" style="1" customWidth="1"/>
    <col min="15524" max="15524" width="8.140625" style="1" customWidth="1"/>
    <col min="15525" max="15525" width="48" style="1" customWidth="1"/>
    <col min="15526" max="15526" width="22.5703125" style="1" customWidth="1"/>
    <col min="15527" max="15527" width="14.7109375" style="1" customWidth="1"/>
    <col min="15528" max="15528" width="12.42578125" style="1" customWidth="1"/>
    <col min="15529" max="15529" width="23.7109375" style="1" customWidth="1"/>
    <col min="15530" max="15531" width="15.5703125" style="1" customWidth="1"/>
    <col min="15532" max="15778" width="9.140625" style="1"/>
    <col min="15779" max="15779" width="5.85546875" style="1" customWidth="1"/>
    <col min="15780" max="15780" width="8.140625" style="1" customWidth="1"/>
    <col min="15781" max="15781" width="48" style="1" customWidth="1"/>
    <col min="15782" max="15782" width="22.5703125" style="1" customWidth="1"/>
    <col min="15783" max="15783" width="14.7109375" style="1" customWidth="1"/>
    <col min="15784" max="15784" width="12.42578125" style="1" customWidth="1"/>
    <col min="15785" max="15785" width="23.7109375" style="1" customWidth="1"/>
    <col min="15786" max="15787" width="15.5703125" style="1" customWidth="1"/>
    <col min="15788" max="16034" width="9.140625" style="1"/>
    <col min="16035" max="16035" width="5.85546875" style="1" customWidth="1"/>
    <col min="16036" max="16036" width="8.140625" style="1" customWidth="1"/>
    <col min="16037" max="16037" width="48" style="1" customWidth="1"/>
    <col min="16038" max="16038" width="22.5703125" style="1" customWidth="1"/>
    <col min="16039" max="16039" width="14.7109375" style="1" customWidth="1"/>
    <col min="16040" max="16040" width="12.42578125" style="1" customWidth="1"/>
    <col min="16041" max="16041" width="23.7109375" style="1" customWidth="1"/>
    <col min="16042" max="16043" width="15.5703125" style="1" customWidth="1"/>
    <col min="16044" max="16286" width="9.140625" style="1"/>
    <col min="16287" max="16384" width="8.85546875" style="1" customWidth="1"/>
  </cols>
  <sheetData>
    <row r="1" spans="1:8" s="26" customFormat="1" x14ac:dyDescent="0.25">
      <c r="F1" s="2"/>
    </row>
    <row r="2" spans="1:8" s="34" customFormat="1" ht="55.5" customHeight="1" x14ac:dyDescent="0.25">
      <c r="B2" s="83" t="s">
        <v>104</v>
      </c>
      <c r="C2" s="83"/>
      <c r="D2" s="83"/>
      <c r="E2" s="83"/>
      <c r="F2" s="83"/>
      <c r="G2" s="83"/>
    </row>
    <row r="3" spans="1:8" s="37" customFormat="1" ht="18.75" x14ac:dyDescent="0.3">
      <c r="A3" s="35"/>
      <c r="B3" s="36" t="s">
        <v>49</v>
      </c>
      <c r="C3" s="36"/>
      <c r="D3" s="77"/>
      <c r="E3" s="77"/>
      <c r="F3" s="77"/>
      <c r="G3" s="63">
        <v>44895</v>
      </c>
    </row>
    <row r="4" spans="1:8" s="27" customFormat="1" ht="12.75" customHeight="1" x14ac:dyDescent="0.25">
      <c r="A4" s="25"/>
      <c r="B4" s="25"/>
      <c r="C4" s="25"/>
      <c r="D4" s="25"/>
      <c r="E4" s="25"/>
      <c r="F4" s="25"/>
      <c r="G4" s="25"/>
    </row>
    <row r="5" spans="1:8" s="26" customFormat="1" ht="105.75" customHeight="1" x14ac:dyDescent="0.3">
      <c r="A5" s="81" t="s">
        <v>64</v>
      </c>
      <c r="B5" s="84"/>
      <c r="C5" s="84"/>
      <c r="D5" s="84"/>
      <c r="E5" s="84"/>
      <c r="F5" s="84"/>
      <c r="G5" s="84"/>
    </row>
    <row r="6" spans="1:8" s="26" customFormat="1" ht="64.5" customHeight="1" x14ac:dyDescent="0.3">
      <c r="A6" s="85" t="s">
        <v>50</v>
      </c>
      <c r="B6" s="82"/>
      <c r="C6" s="82"/>
      <c r="D6" s="82"/>
      <c r="E6" s="82"/>
      <c r="F6" s="82"/>
      <c r="G6" s="82"/>
    </row>
    <row r="7" spans="1:8" s="26" customFormat="1" ht="20.25" customHeight="1" x14ac:dyDescent="0.25">
      <c r="A7" s="24"/>
      <c r="B7" s="24"/>
      <c r="C7" s="24"/>
      <c r="D7" s="24"/>
      <c r="E7" s="24"/>
      <c r="F7" s="24"/>
      <c r="G7" s="24"/>
    </row>
    <row r="8" spans="1:8" ht="42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6" t="s">
        <v>6</v>
      </c>
      <c r="H8" s="18"/>
    </row>
    <row r="9" spans="1:8" ht="47.25" x14ac:dyDescent="0.25">
      <c r="A9" s="4">
        <v>1</v>
      </c>
      <c r="B9" s="7" t="s">
        <v>10</v>
      </c>
      <c r="C9" s="4" t="s">
        <v>11</v>
      </c>
      <c r="D9" s="8">
        <v>0.34</v>
      </c>
      <c r="E9" s="8">
        <v>4245.3</v>
      </c>
      <c r="F9" s="5" t="s">
        <v>12</v>
      </c>
      <c r="G9" s="9">
        <f>D9*E9</f>
        <v>1443.4020000000003</v>
      </c>
    </row>
    <row r="10" spans="1:8" ht="47.25" x14ac:dyDescent="0.25">
      <c r="A10" s="4">
        <f t="shared" ref="A10:A28" si="0">A9+1</f>
        <v>2</v>
      </c>
      <c r="B10" s="7" t="s">
        <v>57</v>
      </c>
      <c r="C10" s="4" t="s">
        <v>11</v>
      </c>
      <c r="D10" s="8">
        <v>0.08</v>
      </c>
      <c r="E10" s="8">
        <v>4245.3</v>
      </c>
      <c r="F10" s="5" t="s">
        <v>12</v>
      </c>
      <c r="G10" s="9">
        <f t="shared" ref="G10:G28" si="1">D10*E10</f>
        <v>339.62400000000002</v>
      </c>
    </row>
    <row r="11" spans="1:8" ht="47.25" x14ac:dyDescent="0.25">
      <c r="A11" s="4">
        <f t="shared" si="0"/>
        <v>3</v>
      </c>
      <c r="B11" s="7" t="s">
        <v>14</v>
      </c>
      <c r="C11" s="4" t="s">
        <v>13</v>
      </c>
      <c r="D11" s="8">
        <v>0.17</v>
      </c>
      <c r="E11" s="8">
        <v>4245.3</v>
      </c>
      <c r="F11" s="5" t="s">
        <v>12</v>
      </c>
      <c r="G11" s="9">
        <f t="shared" si="1"/>
        <v>721.70100000000014</v>
      </c>
    </row>
    <row r="12" spans="1:8" ht="46.5" customHeight="1" x14ac:dyDescent="0.25">
      <c r="A12" s="4">
        <f t="shared" si="0"/>
        <v>4</v>
      </c>
      <c r="B12" s="7" t="s">
        <v>15</v>
      </c>
      <c r="C12" s="4" t="s">
        <v>16</v>
      </c>
      <c r="D12" s="8">
        <v>7.0000000000000007E-2</v>
      </c>
      <c r="E12" s="8">
        <v>4245.3</v>
      </c>
      <c r="F12" s="5" t="s">
        <v>12</v>
      </c>
      <c r="G12" s="9">
        <f t="shared" si="1"/>
        <v>297.17100000000005</v>
      </c>
    </row>
    <row r="13" spans="1:8" ht="78.75" x14ac:dyDescent="0.25">
      <c r="A13" s="4">
        <f t="shared" si="0"/>
        <v>5</v>
      </c>
      <c r="B13" s="7" t="s">
        <v>17</v>
      </c>
      <c r="C13" s="4" t="s">
        <v>18</v>
      </c>
      <c r="D13" s="8">
        <v>0.04</v>
      </c>
      <c r="E13" s="8">
        <v>4245.3</v>
      </c>
      <c r="F13" s="5" t="s">
        <v>12</v>
      </c>
      <c r="G13" s="9">
        <f t="shared" si="1"/>
        <v>169.81200000000001</v>
      </c>
    </row>
    <row r="14" spans="1:8" ht="63" x14ac:dyDescent="0.25">
      <c r="A14" s="4">
        <f t="shared" si="0"/>
        <v>6</v>
      </c>
      <c r="B14" s="7" t="s">
        <v>20</v>
      </c>
      <c r="C14" s="4" t="s">
        <v>21</v>
      </c>
      <c r="D14" s="8">
        <v>0.21</v>
      </c>
      <c r="E14" s="8">
        <v>4245.3</v>
      </c>
      <c r="F14" s="5" t="s">
        <v>12</v>
      </c>
      <c r="G14" s="9">
        <f t="shared" si="1"/>
        <v>891.51300000000003</v>
      </c>
    </row>
    <row r="15" spans="1:8" ht="47.25" x14ac:dyDescent="0.25">
      <c r="A15" s="4">
        <f t="shared" si="0"/>
        <v>7</v>
      </c>
      <c r="B15" s="7" t="s">
        <v>23</v>
      </c>
      <c r="C15" s="4" t="s">
        <v>24</v>
      </c>
      <c r="D15" s="8">
        <v>0.19</v>
      </c>
      <c r="E15" s="8">
        <v>4245.3</v>
      </c>
      <c r="F15" s="5" t="s">
        <v>12</v>
      </c>
      <c r="G15" s="9">
        <f t="shared" si="1"/>
        <v>806.60700000000008</v>
      </c>
    </row>
    <row r="16" spans="1:8" ht="47.25" x14ac:dyDescent="0.25">
      <c r="A16" s="4">
        <f t="shared" si="0"/>
        <v>8</v>
      </c>
      <c r="B16" s="7" t="s">
        <v>25</v>
      </c>
      <c r="C16" s="4" t="s">
        <v>24</v>
      </c>
      <c r="D16" s="8">
        <v>0.2</v>
      </c>
      <c r="E16" s="8">
        <v>4245.3</v>
      </c>
      <c r="F16" s="5" t="s">
        <v>12</v>
      </c>
      <c r="G16" s="9">
        <f t="shared" si="1"/>
        <v>849.06000000000006</v>
      </c>
    </row>
    <row r="17" spans="1:7" ht="33" customHeight="1" x14ac:dyDescent="0.25">
      <c r="A17" s="4">
        <f t="shared" si="0"/>
        <v>9</v>
      </c>
      <c r="B17" s="7" t="s">
        <v>26</v>
      </c>
      <c r="C17" s="4" t="s">
        <v>11</v>
      </c>
      <c r="D17" s="8">
        <v>0.54</v>
      </c>
      <c r="E17" s="8">
        <v>4245.3</v>
      </c>
      <c r="F17" s="5" t="s">
        <v>58</v>
      </c>
      <c r="G17" s="9">
        <f t="shared" si="1"/>
        <v>2292.4620000000004</v>
      </c>
    </row>
    <row r="18" spans="1:7" ht="33" customHeight="1" x14ac:dyDescent="0.25">
      <c r="A18" s="4">
        <f t="shared" si="0"/>
        <v>10</v>
      </c>
      <c r="B18" s="7" t="s">
        <v>27</v>
      </c>
      <c r="C18" s="4" t="s">
        <v>11</v>
      </c>
      <c r="D18" s="8">
        <v>0.46</v>
      </c>
      <c r="E18" s="8">
        <v>4245.3</v>
      </c>
      <c r="F18" s="5" t="s">
        <v>58</v>
      </c>
      <c r="G18" s="9">
        <f t="shared" si="1"/>
        <v>1952.8380000000002</v>
      </c>
    </row>
    <row r="19" spans="1:7" ht="41.25" customHeight="1" x14ac:dyDescent="0.25">
      <c r="A19" s="4">
        <f t="shared" si="0"/>
        <v>11</v>
      </c>
      <c r="B19" s="7" t="s">
        <v>28</v>
      </c>
      <c r="C19" s="4" t="s">
        <v>24</v>
      </c>
      <c r="D19" s="8">
        <v>0.05</v>
      </c>
      <c r="E19" s="8">
        <v>4245.3</v>
      </c>
      <c r="F19" s="5" t="s">
        <v>29</v>
      </c>
      <c r="G19" s="9">
        <f t="shared" si="1"/>
        <v>212.26500000000001</v>
      </c>
    </row>
    <row r="20" spans="1:7" ht="96" customHeight="1" x14ac:dyDescent="0.25">
      <c r="A20" s="4">
        <f t="shared" si="0"/>
        <v>12</v>
      </c>
      <c r="B20" s="7" t="s">
        <v>30</v>
      </c>
      <c r="C20" s="4" t="s">
        <v>24</v>
      </c>
      <c r="D20" s="8">
        <v>0.08</v>
      </c>
      <c r="E20" s="8">
        <v>4245.3</v>
      </c>
      <c r="F20" s="5" t="s">
        <v>31</v>
      </c>
      <c r="G20" s="9">
        <f t="shared" si="1"/>
        <v>339.62400000000002</v>
      </c>
    </row>
    <row r="21" spans="1:7" ht="31.5" x14ac:dyDescent="0.25">
      <c r="A21" s="4">
        <f t="shared" si="0"/>
        <v>13</v>
      </c>
      <c r="B21" s="7" t="s">
        <v>32</v>
      </c>
      <c r="C21" s="4" t="s">
        <v>33</v>
      </c>
      <c r="D21" s="8">
        <v>0.5</v>
      </c>
      <c r="E21" s="8">
        <v>4245.3</v>
      </c>
      <c r="F21" s="5" t="s">
        <v>19</v>
      </c>
      <c r="G21" s="9">
        <f t="shared" si="1"/>
        <v>2122.65</v>
      </c>
    </row>
    <row r="22" spans="1:7" ht="31.5" x14ac:dyDescent="0.25">
      <c r="A22" s="4">
        <f t="shared" si="0"/>
        <v>14</v>
      </c>
      <c r="B22" s="7" t="s">
        <v>59</v>
      </c>
      <c r="C22" s="4" t="s">
        <v>34</v>
      </c>
      <c r="D22" s="8">
        <v>1.59</v>
      </c>
      <c r="E22" s="8">
        <v>4245.3</v>
      </c>
      <c r="F22" s="5" t="s">
        <v>58</v>
      </c>
      <c r="G22" s="9">
        <f>D22*E22</f>
        <v>6750.027000000001</v>
      </c>
    </row>
    <row r="23" spans="1:7" ht="31.5" x14ac:dyDescent="0.25">
      <c r="A23" s="4">
        <f t="shared" si="0"/>
        <v>15</v>
      </c>
      <c r="B23" s="7" t="s">
        <v>62</v>
      </c>
      <c r="C23" s="4" t="s">
        <v>35</v>
      </c>
      <c r="D23" s="8">
        <v>3.55</v>
      </c>
      <c r="E23" s="8">
        <v>4245.3</v>
      </c>
      <c r="F23" s="5" t="s">
        <v>36</v>
      </c>
      <c r="G23" s="9">
        <f t="shared" si="1"/>
        <v>15070.815000000001</v>
      </c>
    </row>
    <row r="24" spans="1:7" ht="31.5" x14ac:dyDescent="0.25">
      <c r="A24" s="4">
        <f>A22+1</f>
        <v>15</v>
      </c>
      <c r="B24" s="11" t="s">
        <v>37</v>
      </c>
      <c r="C24" s="12" t="s">
        <v>38</v>
      </c>
      <c r="D24" s="8">
        <f>6095.96*1.04</f>
        <v>6339.7984000000006</v>
      </c>
      <c r="E24" s="8">
        <v>2</v>
      </c>
      <c r="F24" s="5" t="s">
        <v>58</v>
      </c>
      <c r="G24" s="9">
        <f t="shared" si="1"/>
        <v>12679.596800000001</v>
      </c>
    </row>
    <row r="25" spans="1:7" x14ac:dyDescent="0.25">
      <c r="A25" s="4">
        <f t="shared" si="0"/>
        <v>16</v>
      </c>
      <c r="B25" s="11" t="s">
        <v>39</v>
      </c>
      <c r="C25" s="12" t="s">
        <v>11</v>
      </c>
      <c r="D25" s="8">
        <v>1.71</v>
      </c>
      <c r="E25" s="8">
        <v>4245.3</v>
      </c>
      <c r="F25" s="5" t="s">
        <v>58</v>
      </c>
      <c r="G25" s="9">
        <f t="shared" si="1"/>
        <v>7259.4629999999997</v>
      </c>
    </row>
    <row r="26" spans="1:7" x14ac:dyDescent="0.25">
      <c r="A26" s="4">
        <f t="shared" si="0"/>
        <v>17</v>
      </c>
      <c r="B26" s="11" t="s">
        <v>40</v>
      </c>
      <c r="C26" s="12" t="s">
        <v>41</v>
      </c>
      <c r="D26" s="8">
        <v>0.14000000000000001</v>
      </c>
      <c r="E26" s="8">
        <v>4245.3</v>
      </c>
      <c r="F26" s="5" t="s">
        <v>58</v>
      </c>
      <c r="G26" s="9">
        <f t="shared" si="1"/>
        <v>594.3420000000001</v>
      </c>
    </row>
    <row r="27" spans="1:7" ht="33.75" customHeight="1" x14ac:dyDescent="0.25">
      <c r="A27" s="4">
        <f t="shared" si="0"/>
        <v>18</v>
      </c>
      <c r="B27" s="20" t="s">
        <v>42</v>
      </c>
      <c r="C27" s="10" t="s">
        <v>11</v>
      </c>
      <c r="D27" s="8">
        <v>1.32</v>
      </c>
      <c r="E27" s="8">
        <v>4245.3</v>
      </c>
      <c r="F27" s="5" t="s">
        <v>58</v>
      </c>
      <c r="G27" s="9">
        <f t="shared" si="1"/>
        <v>5603.7960000000003</v>
      </c>
    </row>
    <row r="28" spans="1:7" s="3" customFormat="1" ht="47.25" x14ac:dyDescent="0.25">
      <c r="A28" s="19">
        <f t="shared" si="0"/>
        <v>19</v>
      </c>
      <c r="B28" s="21" t="s">
        <v>89</v>
      </c>
      <c r="C28" s="13" t="s">
        <v>11</v>
      </c>
      <c r="D28" s="14">
        <v>2.12</v>
      </c>
      <c r="E28" s="8">
        <v>4245.3</v>
      </c>
      <c r="F28" s="15" t="s">
        <v>22</v>
      </c>
      <c r="G28" s="9">
        <f t="shared" si="1"/>
        <v>9000.0360000000001</v>
      </c>
    </row>
    <row r="29" spans="1:7" s="22" customFormat="1" x14ac:dyDescent="0.25">
      <c r="A29" s="86" t="s">
        <v>46</v>
      </c>
      <c r="B29" s="87"/>
      <c r="C29" s="86"/>
      <c r="D29" s="86"/>
      <c r="E29" s="86"/>
      <c r="F29" s="86"/>
      <c r="G29" s="32">
        <f>SUM(G9:G28)</f>
        <v>69396.804799999998</v>
      </c>
    </row>
    <row r="30" spans="1:7" s="3" customFormat="1" x14ac:dyDescent="0.25">
      <c r="A30" s="88" t="s">
        <v>44</v>
      </c>
      <c r="B30" s="88"/>
      <c r="C30" s="88"/>
      <c r="D30" s="88"/>
      <c r="E30" s="88"/>
      <c r="F30" s="88"/>
      <c r="G30" s="88"/>
    </row>
    <row r="31" spans="1:7" s="3" customFormat="1" ht="42.75" customHeight="1" x14ac:dyDescent="0.25">
      <c r="A31" s="28" t="s">
        <v>0</v>
      </c>
      <c r="B31" s="28" t="s">
        <v>1</v>
      </c>
      <c r="C31" s="28" t="s">
        <v>2</v>
      </c>
      <c r="D31" s="28" t="s">
        <v>3</v>
      </c>
      <c r="E31" s="28" t="s">
        <v>4</v>
      </c>
      <c r="F31" s="29" t="s">
        <v>5</v>
      </c>
      <c r="G31" s="28" t="s">
        <v>6</v>
      </c>
    </row>
    <row r="32" spans="1:7" s="3" customFormat="1" ht="28.15" customHeight="1" x14ac:dyDescent="0.25">
      <c r="A32" s="28">
        <v>1</v>
      </c>
      <c r="B32" s="30" t="s">
        <v>44</v>
      </c>
      <c r="C32" s="31"/>
      <c r="D32" s="14"/>
      <c r="E32" s="28"/>
      <c r="F32" s="29" t="s">
        <v>61</v>
      </c>
      <c r="G32" s="17">
        <v>7746.33</v>
      </c>
    </row>
    <row r="33" spans="1:7" s="3" customFormat="1" ht="36.6" hidden="1" customHeight="1" x14ac:dyDescent="0.25">
      <c r="A33" s="28">
        <v>2</v>
      </c>
      <c r="B33" s="21" t="s">
        <v>7</v>
      </c>
      <c r="C33" s="28" t="s">
        <v>8</v>
      </c>
      <c r="D33" s="14">
        <v>14.62</v>
      </c>
      <c r="E33" s="14">
        <v>1900</v>
      </c>
      <c r="F33" s="29" t="s">
        <v>45</v>
      </c>
      <c r="G33" s="17">
        <v>0</v>
      </c>
    </row>
    <row r="34" spans="1:7" s="3" customFormat="1" ht="34.5" hidden="1" customHeight="1" x14ac:dyDescent="0.25">
      <c r="A34" s="28">
        <f>A33+1</f>
        <v>3</v>
      </c>
      <c r="B34" s="21" t="s">
        <v>9</v>
      </c>
      <c r="C34" s="28" t="s">
        <v>8</v>
      </c>
      <c r="D34" s="14">
        <v>10.55</v>
      </c>
      <c r="E34" s="14">
        <v>1900</v>
      </c>
      <c r="F34" s="29" t="s">
        <v>45</v>
      </c>
      <c r="G34" s="17">
        <v>0</v>
      </c>
    </row>
    <row r="35" spans="1:7" s="23" customFormat="1" x14ac:dyDescent="0.25">
      <c r="A35" s="89" t="s">
        <v>46</v>
      </c>
      <c r="B35" s="89"/>
      <c r="C35" s="89"/>
      <c r="D35" s="89"/>
      <c r="E35" s="89"/>
      <c r="F35" s="89"/>
      <c r="G35" s="33">
        <f>SUM(G32:G34)</f>
        <v>7746.33</v>
      </c>
    </row>
    <row r="36" spans="1:7" s="22" customFormat="1" x14ac:dyDescent="0.25">
      <c r="A36" s="86" t="s">
        <v>47</v>
      </c>
      <c r="B36" s="86"/>
      <c r="C36" s="86"/>
      <c r="D36" s="86"/>
      <c r="E36" s="86"/>
      <c r="F36" s="86"/>
      <c r="G36" s="32">
        <f>G29+G35</f>
        <v>77143.1348</v>
      </c>
    </row>
    <row r="38" spans="1:7" ht="21" customHeight="1" x14ac:dyDescent="0.3">
      <c r="A38" s="90" t="s">
        <v>103</v>
      </c>
      <c r="B38" s="91"/>
      <c r="C38" s="91"/>
      <c r="D38" s="91"/>
      <c r="E38" s="91"/>
      <c r="F38" s="91"/>
      <c r="G38" s="91"/>
    </row>
    <row r="39" spans="1:7" ht="23.25" customHeight="1" x14ac:dyDescent="0.3">
      <c r="A39" s="90" t="s">
        <v>105</v>
      </c>
      <c r="B39" s="82"/>
      <c r="C39" s="82"/>
      <c r="D39" s="82"/>
      <c r="E39" s="82"/>
      <c r="F39" s="82"/>
      <c r="G39" s="82"/>
    </row>
    <row r="40" spans="1:7" ht="23.25" customHeight="1" x14ac:dyDescent="0.3">
      <c r="A40" s="81" t="s">
        <v>51</v>
      </c>
      <c r="B40" s="82"/>
      <c r="C40" s="82"/>
      <c r="D40" s="82"/>
      <c r="E40" s="82"/>
      <c r="F40" s="82"/>
      <c r="G40" s="82"/>
    </row>
    <row r="41" spans="1:7" ht="25.5" customHeight="1" x14ac:dyDescent="0.3">
      <c r="A41" s="81" t="s">
        <v>52</v>
      </c>
      <c r="B41" s="82"/>
      <c r="C41" s="82"/>
      <c r="D41" s="82"/>
      <c r="E41" s="82"/>
      <c r="F41" s="82"/>
      <c r="G41" s="82"/>
    </row>
    <row r="42" spans="1:7" ht="24.75" customHeight="1" x14ac:dyDescent="0.3">
      <c r="A42" s="81" t="s">
        <v>53</v>
      </c>
      <c r="B42" s="82"/>
      <c r="C42" s="82"/>
      <c r="D42" s="82"/>
      <c r="E42" s="82"/>
      <c r="F42" s="82"/>
      <c r="G42" s="82"/>
    </row>
    <row r="44" spans="1:7" x14ac:dyDescent="0.25">
      <c r="C44" s="1" t="s">
        <v>54</v>
      </c>
    </row>
    <row r="46" spans="1:7" x14ac:dyDescent="0.25">
      <c r="B46" s="1" t="s">
        <v>55</v>
      </c>
      <c r="C46" s="1" t="s">
        <v>63</v>
      </c>
      <c r="F46" s="38"/>
    </row>
    <row r="48" spans="1:7" x14ac:dyDescent="0.25">
      <c r="B48" s="1" t="s">
        <v>56</v>
      </c>
      <c r="C48" s="62" t="s">
        <v>60</v>
      </c>
      <c r="F48" s="38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78740157480314965" right="0.11811023622047245" top="0.15748031496062992" bottom="0.15748031496062992" header="0.15748031496062992" footer="0.15748031496062992"/>
  <pageSetup paperSize="9" scale="50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3" zoomScale="70" zoomScaleNormal="100" zoomScaleSheetLayoutView="70" workbookViewId="0">
      <selection activeCell="A40" sqref="A40:G40"/>
    </sheetView>
  </sheetViews>
  <sheetFormatPr defaultRowHeight="15.75" x14ac:dyDescent="0.25"/>
  <cols>
    <col min="1" max="1" width="11.140625" style="1" customWidth="1"/>
    <col min="2" max="2" width="57.28515625" style="1" customWidth="1"/>
    <col min="3" max="3" width="25.28515625" style="1" customWidth="1"/>
    <col min="4" max="4" width="14.7109375" style="1" customWidth="1"/>
    <col min="5" max="5" width="12.42578125" style="1" customWidth="1"/>
    <col min="6" max="6" width="26.85546875" style="16" customWidth="1"/>
    <col min="7" max="7" width="29.140625" style="1" customWidth="1"/>
    <col min="8" max="162" width="9.140625" style="1"/>
    <col min="163" max="163" width="5.85546875" style="1" customWidth="1"/>
    <col min="164" max="164" width="8.140625" style="1" customWidth="1"/>
    <col min="165" max="165" width="48" style="1" customWidth="1"/>
    <col min="166" max="166" width="22.5703125" style="1" customWidth="1"/>
    <col min="167" max="167" width="14.7109375" style="1" customWidth="1"/>
    <col min="168" max="168" width="12.42578125" style="1" customWidth="1"/>
    <col min="169" max="169" width="23.7109375" style="1" customWidth="1"/>
    <col min="170" max="171" width="15.5703125" style="1" customWidth="1"/>
    <col min="172" max="418" width="9.140625" style="1"/>
    <col min="419" max="419" width="5.85546875" style="1" customWidth="1"/>
    <col min="420" max="420" width="8.140625" style="1" customWidth="1"/>
    <col min="421" max="421" width="48" style="1" customWidth="1"/>
    <col min="422" max="422" width="22.5703125" style="1" customWidth="1"/>
    <col min="423" max="423" width="14.7109375" style="1" customWidth="1"/>
    <col min="424" max="424" width="12.42578125" style="1" customWidth="1"/>
    <col min="425" max="425" width="23.7109375" style="1" customWidth="1"/>
    <col min="426" max="427" width="15.5703125" style="1" customWidth="1"/>
    <col min="428" max="674" width="9.140625" style="1"/>
    <col min="675" max="675" width="5.85546875" style="1" customWidth="1"/>
    <col min="676" max="676" width="8.140625" style="1" customWidth="1"/>
    <col min="677" max="677" width="48" style="1" customWidth="1"/>
    <col min="678" max="678" width="22.5703125" style="1" customWidth="1"/>
    <col min="679" max="679" width="14.7109375" style="1" customWidth="1"/>
    <col min="680" max="680" width="12.42578125" style="1" customWidth="1"/>
    <col min="681" max="681" width="23.7109375" style="1" customWidth="1"/>
    <col min="682" max="683" width="15.5703125" style="1" customWidth="1"/>
    <col min="684" max="930" width="9.140625" style="1"/>
    <col min="931" max="931" width="5.85546875" style="1" customWidth="1"/>
    <col min="932" max="932" width="8.140625" style="1" customWidth="1"/>
    <col min="933" max="933" width="48" style="1" customWidth="1"/>
    <col min="934" max="934" width="22.5703125" style="1" customWidth="1"/>
    <col min="935" max="935" width="14.7109375" style="1" customWidth="1"/>
    <col min="936" max="936" width="12.42578125" style="1" customWidth="1"/>
    <col min="937" max="937" width="23.7109375" style="1" customWidth="1"/>
    <col min="938" max="939" width="15.5703125" style="1" customWidth="1"/>
    <col min="940" max="1186" width="9.140625" style="1"/>
    <col min="1187" max="1187" width="5.85546875" style="1" customWidth="1"/>
    <col min="1188" max="1188" width="8.140625" style="1" customWidth="1"/>
    <col min="1189" max="1189" width="48" style="1" customWidth="1"/>
    <col min="1190" max="1190" width="22.5703125" style="1" customWidth="1"/>
    <col min="1191" max="1191" width="14.7109375" style="1" customWidth="1"/>
    <col min="1192" max="1192" width="12.42578125" style="1" customWidth="1"/>
    <col min="1193" max="1193" width="23.7109375" style="1" customWidth="1"/>
    <col min="1194" max="1195" width="15.5703125" style="1" customWidth="1"/>
    <col min="1196" max="1442" width="9.140625" style="1"/>
    <col min="1443" max="1443" width="5.85546875" style="1" customWidth="1"/>
    <col min="1444" max="1444" width="8.140625" style="1" customWidth="1"/>
    <col min="1445" max="1445" width="48" style="1" customWidth="1"/>
    <col min="1446" max="1446" width="22.5703125" style="1" customWidth="1"/>
    <col min="1447" max="1447" width="14.7109375" style="1" customWidth="1"/>
    <col min="1448" max="1448" width="12.42578125" style="1" customWidth="1"/>
    <col min="1449" max="1449" width="23.7109375" style="1" customWidth="1"/>
    <col min="1450" max="1451" width="15.5703125" style="1" customWidth="1"/>
    <col min="1452" max="1698" width="9.140625" style="1"/>
    <col min="1699" max="1699" width="5.85546875" style="1" customWidth="1"/>
    <col min="1700" max="1700" width="8.140625" style="1" customWidth="1"/>
    <col min="1701" max="1701" width="48" style="1" customWidth="1"/>
    <col min="1702" max="1702" width="22.5703125" style="1" customWidth="1"/>
    <col min="1703" max="1703" width="14.7109375" style="1" customWidth="1"/>
    <col min="1704" max="1704" width="12.42578125" style="1" customWidth="1"/>
    <col min="1705" max="1705" width="23.7109375" style="1" customWidth="1"/>
    <col min="1706" max="1707" width="15.5703125" style="1" customWidth="1"/>
    <col min="1708" max="1954" width="9.140625" style="1"/>
    <col min="1955" max="1955" width="5.85546875" style="1" customWidth="1"/>
    <col min="1956" max="1956" width="8.140625" style="1" customWidth="1"/>
    <col min="1957" max="1957" width="48" style="1" customWidth="1"/>
    <col min="1958" max="1958" width="22.5703125" style="1" customWidth="1"/>
    <col min="1959" max="1959" width="14.7109375" style="1" customWidth="1"/>
    <col min="1960" max="1960" width="12.42578125" style="1" customWidth="1"/>
    <col min="1961" max="1961" width="23.7109375" style="1" customWidth="1"/>
    <col min="1962" max="1963" width="15.5703125" style="1" customWidth="1"/>
    <col min="1964" max="2210" width="9.140625" style="1"/>
    <col min="2211" max="2211" width="5.85546875" style="1" customWidth="1"/>
    <col min="2212" max="2212" width="8.140625" style="1" customWidth="1"/>
    <col min="2213" max="2213" width="48" style="1" customWidth="1"/>
    <col min="2214" max="2214" width="22.5703125" style="1" customWidth="1"/>
    <col min="2215" max="2215" width="14.7109375" style="1" customWidth="1"/>
    <col min="2216" max="2216" width="12.42578125" style="1" customWidth="1"/>
    <col min="2217" max="2217" width="23.7109375" style="1" customWidth="1"/>
    <col min="2218" max="2219" width="15.5703125" style="1" customWidth="1"/>
    <col min="2220" max="2466" width="9.140625" style="1"/>
    <col min="2467" max="2467" width="5.85546875" style="1" customWidth="1"/>
    <col min="2468" max="2468" width="8.140625" style="1" customWidth="1"/>
    <col min="2469" max="2469" width="48" style="1" customWidth="1"/>
    <col min="2470" max="2470" width="22.5703125" style="1" customWidth="1"/>
    <col min="2471" max="2471" width="14.7109375" style="1" customWidth="1"/>
    <col min="2472" max="2472" width="12.42578125" style="1" customWidth="1"/>
    <col min="2473" max="2473" width="23.7109375" style="1" customWidth="1"/>
    <col min="2474" max="2475" width="15.5703125" style="1" customWidth="1"/>
    <col min="2476" max="2722" width="9.140625" style="1"/>
    <col min="2723" max="2723" width="5.85546875" style="1" customWidth="1"/>
    <col min="2724" max="2724" width="8.140625" style="1" customWidth="1"/>
    <col min="2725" max="2725" width="48" style="1" customWidth="1"/>
    <col min="2726" max="2726" width="22.5703125" style="1" customWidth="1"/>
    <col min="2727" max="2727" width="14.7109375" style="1" customWidth="1"/>
    <col min="2728" max="2728" width="12.42578125" style="1" customWidth="1"/>
    <col min="2729" max="2729" width="23.7109375" style="1" customWidth="1"/>
    <col min="2730" max="2731" width="15.5703125" style="1" customWidth="1"/>
    <col min="2732" max="2978" width="9.140625" style="1"/>
    <col min="2979" max="2979" width="5.85546875" style="1" customWidth="1"/>
    <col min="2980" max="2980" width="8.140625" style="1" customWidth="1"/>
    <col min="2981" max="2981" width="48" style="1" customWidth="1"/>
    <col min="2982" max="2982" width="22.5703125" style="1" customWidth="1"/>
    <col min="2983" max="2983" width="14.7109375" style="1" customWidth="1"/>
    <col min="2984" max="2984" width="12.42578125" style="1" customWidth="1"/>
    <col min="2985" max="2985" width="23.7109375" style="1" customWidth="1"/>
    <col min="2986" max="2987" width="15.5703125" style="1" customWidth="1"/>
    <col min="2988" max="3234" width="9.140625" style="1"/>
    <col min="3235" max="3235" width="5.85546875" style="1" customWidth="1"/>
    <col min="3236" max="3236" width="8.140625" style="1" customWidth="1"/>
    <col min="3237" max="3237" width="48" style="1" customWidth="1"/>
    <col min="3238" max="3238" width="22.5703125" style="1" customWidth="1"/>
    <col min="3239" max="3239" width="14.7109375" style="1" customWidth="1"/>
    <col min="3240" max="3240" width="12.42578125" style="1" customWidth="1"/>
    <col min="3241" max="3241" width="23.7109375" style="1" customWidth="1"/>
    <col min="3242" max="3243" width="15.5703125" style="1" customWidth="1"/>
    <col min="3244" max="3490" width="9.140625" style="1"/>
    <col min="3491" max="3491" width="5.85546875" style="1" customWidth="1"/>
    <col min="3492" max="3492" width="8.140625" style="1" customWidth="1"/>
    <col min="3493" max="3493" width="48" style="1" customWidth="1"/>
    <col min="3494" max="3494" width="22.5703125" style="1" customWidth="1"/>
    <col min="3495" max="3495" width="14.7109375" style="1" customWidth="1"/>
    <col min="3496" max="3496" width="12.42578125" style="1" customWidth="1"/>
    <col min="3497" max="3497" width="23.7109375" style="1" customWidth="1"/>
    <col min="3498" max="3499" width="15.5703125" style="1" customWidth="1"/>
    <col min="3500" max="3746" width="9.140625" style="1"/>
    <col min="3747" max="3747" width="5.85546875" style="1" customWidth="1"/>
    <col min="3748" max="3748" width="8.140625" style="1" customWidth="1"/>
    <col min="3749" max="3749" width="48" style="1" customWidth="1"/>
    <col min="3750" max="3750" width="22.5703125" style="1" customWidth="1"/>
    <col min="3751" max="3751" width="14.7109375" style="1" customWidth="1"/>
    <col min="3752" max="3752" width="12.42578125" style="1" customWidth="1"/>
    <col min="3753" max="3753" width="23.7109375" style="1" customWidth="1"/>
    <col min="3754" max="3755" width="15.5703125" style="1" customWidth="1"/>
    <col min="3756" max="4002" width="9.140625" style="1"/>
    <col min="4003" max="4003" width="5.85546875" style="1" customWidth="1"/>
    <col min="4004" max="4004" width="8.140625" style="1" customWidth="1"/>
    <col min="4005" max="4005" width="48" style="1" customWidth="1"/>
    <col min="4006" max="4006" width="22.5703125" style="1" customWidth="1"/>
    <col min="4007" max="4007" width="14.7109375" style="1" customWidth="1"/>
    <col min="4008" max="4008" width="12.42578125" style="1" customWidth="1"/>
    <col min="4009" max="4009" width="23.7109375" style="1" customWidth="1"/>
    <col min="4010" max="4011" width="15.5703125" style="1" customWidth="1"/>
    <col min="4012" max="4258" width="9.140625" style="1"/>
    <col min="4259" max="4259" width="5.85546875" style="1" customWidth="1"/>
    <col min="4260" max="4260" width="8.140625" style="1" customWidth="1"/>
    <col min="4261" max="4261" width="48" style="1" customWidth="1"/>
    <col min="4262" max="4262" width="22.5703125" style="1" customWidth="1"/>
    <col min="4263" max="4263" width="14.7109375" style="1" customWidth="1"/>
    <col min="4264" max="4264" width="12.42578125" style="1" customWidth="1"/>
    <col min="4265" max="4265" width="23.7109375" style="1" customWidth="1"/>
    <col min="4266" max="4267" width="15.5703125" style="1" customWidth="1"/>
    <col min="4268" max="4514" width="9.140625" style="1"/>
    <col min="4515" max="4515" width="5.85546875" style="1" customWidth="1"/>
    <col min="4516" max="4516" width="8.140625" style="1" customWidth="1"/>
    <col min="4517" max="4517" width="48" style="1" customWidth="1"/>
    <col min="4518" max="4518" width="22.5703125" style="1" customWidth="1"/>
    <col min="4519" max="4519" width="14.7109375" style="1" customWidth="1"/>
    <col min="4520" max="4520" width="12.42578125" style="1" customWidth="1"/>
    <col min="4521" max="4521" width="23.7109375" style="1" customWidth="1"/>
    <col min="4522" max="4523" width="15.5703125" style="1" customWidth="1"/>
    <col min="4524" max="4770" width="9.140625" style="1"/>
    <col min="4771" max="4771" width="5.85546875" style="1" customWidth="1"/>
    <col min="4772" max="4772" width="8.140625" style="1" customWidth="1"/>
    <col min="4773" max="4773" width="48" style="1" customWidth="1"/>
    <col min="4774" max="4774" width="22.5703125" style="1" customWidth="1"/>
    <col min="4775" max="4775" width="14.7109375" style="1" customWidth="1"/>
    <col min="4776" max="4776" width="12.42578125" style="1" customWidth="1"/>
    <col min="4777" max="4777" width="23.7109375" style="1" customWidth="1"/>
    <col min="4778" max="4779" width="15.5703125" style="1" customWidth="1"/>
    <col min="4780" max="5026" width="9.140625" style="1"/>
    <col min="5027" max="5027" width="5.85546875" style="1" customWidth="1"/>
    <col min="5028" max="5028" width="8.140625" style="1" customWidth="1"/>
    <col min="5029" max="5029" width="48" style="1" customWidth="1"/>
    <col min="5030" max="5030" width="22.5703125" style="1" customWidth="1"/>
    <col min="5031" max="5031" width="14.7109375" style="1" customWidth="1"/>
    <col min="5032" max="5032" width="12.42578125" style="1" customWidth="1"/>
    <col min="5033" max="5033" width="23.7109375" style="1" customWidth="1"/>
    <col min="5034" max="5035" width="15.5703125" style="1" customWidth="1"/>
    <col min="5036" max="5282" width="9.140625" style="1"/>
    <col min="5283" max="5283" width="5.85546875" style="1" customWidth="1"/>
    <col min="5284" max="5284" width="8.140625" style="1" customWidth="1"/>
    <col min="5285" max="5285" width="48" style="1" customWidth="1"/>
    <col min="5286" max="5286" width="22.5703125" style="1" customWidth="1"/>
    <col min="5287" max="5287" width="14.7109375" style="1" customWidth="1"/>
    <col min="5288" max="5288" width="12.42578125" style="1" customWidth="1"/>
    <col min="5289" max="5289" width="23.7109375" style="1" customWidth="1"/>
    <col min="5290" max="5291" width="15.5703125" style="1" customWidth="1"/>
    <col min="5292" max="5538" width="9.140625" style="1"/>
    <col min="5539" max="5539" width="5.85546875" style="1" customWidth="1"/>
    <col min="5540" max="5540" width="8.140625" style="1" customWidth="1"/>
    <col min="5541" max="5541" width="48" style="1" customWidth="1"/>
    <col min="5542" max="5542" width="22.5703125" style="1" customWidth="1"/>
    <col min="5543" max="5543" width="14.7109375" style="1" customWidth="1"/>
    <col min="5544" max="5544" width="12.42578125" style="1" customWidth="1"/>
    <col min="5545" max="5545" width="23.7109375" style="1" customWidth="1"/>
    <col min="5546" max="5547" width="15.5703125" style="1" customWidth="1"/>
    <col min="5548" max="5794" width="9.140625" style="1"/>
    <col min="5795" max="5795" width="5.85546875" style="1" customWidth="1"/>
    <col min="5796" max="5796" width="8.140625" style="1" customWidth="1"/>
    <col min="5797" max="5797" width="48" style="1" customWidth="1"/>
    <col min="5798" max="5798" width="22.5703125" style="1" customWidth="1"/>
    <col min="5799" max="5799" width="14.7109375" style="1" customWidth="1"/>
    <col min="5800" max="5800" width="12.42578125" style="1" customWidth="1"/>
    <col min="5801" max="5801" width="23.7109375" style="1" customWidth="1"/>
    <col min="5802" max="5803" width="15.5703125" style="1" customWidth="1"/>
    <col min="5804" max="6050" width="9.140625" style="1"/>
    <col min="6051" max="6051" width="5.85546875" style="1" customWidth="1"/>
    <col min="6052" max="6052" width="8.140625" style="1" customWidth="1"/>
    <col min="6053" max="6053" width="48" style="1" customWidth="1"/>
    <col min="6054" max="6054" width="22.5703125" style="1" customWidth="1"/>
    <col min="6055" max="6055" width="14.7109375" style="1" customWidth="1"/>
    <col min="6056" max="6056" width="12.42578125" style="1" customWidth="1"/>
    <col min="6057" max="6057" width="23.7109375" style="1" customWidth="1"/>
    <col min="6058" max="6059" width="15.5703125" style="1" customWidth="1"/>
    <col min="6060" max="6306" width="9.140625" style="1"/>
    <col min="6307" max="6307" width="5.85546875" style="1" customWidth="1"/>
    <col min="6308" max="6308" width="8.140625" style="1" customWidth="1"/>
    <col min="6309" max="6309" width="48" style="1" customWidth="1"/>
    <col min="6310" max="6310" width="22.5703125" style="1" customWidth="1"/>
    <col min="6311" max="6311" width="14.7109375" style="1" customWidth="1"/>
    <col min="6312" max="6312" width="12.42578125" style="1" customWidth="1"/>
    <col min="6313" max="6313" width="23.7109375" style="1" customWidth="1"/>
    <col min="6314" max="6315" width="15.5703125" style="1" customWidth="1"/>
    <col min="6316" max="6562" width="9.140625" style="1"/>
    <col min="6563" max="6563" width="5.85546875" style="1" customWidth="1"/>
    <col min="6564" max="6564" width="8.140625" style="1" customWidth="1"/>
    <col min="6565" max="6565" width="48" style="1" customWidth="1"/>
    <col min="6566" max="6566" width="22.5703125" style="1" customWidth="1"/>
    <col min="6567" max="6567" width="14.7109375" style="1" customWidth="1"/>
    <col min="6568" max="6568" width="12.42578125" style="1" customWidth="1"/>
    <col min="6569" max="6569" width="23.7109375" style="1" customWidth="1"/>
    <col min="6570" max="6571" width="15.5703125" style="1" customWidth="1"/>
    <col min="6572" max="6818" width="9.140625" style="1"/>
    <col min="6819" max="6819" width="5.85546875" style="1" customWidth="1"/>
    <col min="6820" max="6820" width="8.140625" style="1" customWidth="1"/>
    <col min="6821" max="6821" width="48" style="1" customWidth="1"/>
    <col min="6822" max="6822" width="22.5703125" style="1" customWidth="1"/>
    <col min="6823" max="6823" width="14.7109375" style="1" customWidth="1"/>
    <col min="6824" max="6824" width="12.42578125" style="1" customWidth="1"/>
    <col min="6825" max="6825" width="23.7109375" style="1" customWidth="1"/>
    <col min="6826" max="6827" width="15.5703125" style="1" customWidth="1"/>
    <col min="6828" max="7074" width="9.140625" style="1"/>
    <col min="7075" max="7075" width="5.85546875" style="1" customWidth="1"/>
    <col min="7076" max="7076" width="8.140625" style="1" customWidth="1"/>
    <col min="7077" max="7077" width="48" style="1" customWidth="1"/>
    <col min="7078" max="7078" width="22.5703125" style="1" customWidth="1"/>
    <col min="7079" max="7079" width="14.7109375" style="1" customWidth="1"/>
    <col min="7080" max="7080" width="12.42578125" style="1" customWidth="1"/>
    <col min="7081" max="7081" width="23.7109375" style="1" customWidth="1"/>
    <col min="7082" max="7083" width="15.5703125" style="1" customWidth="1"/>
    <col min="7084" max="7330" width="9.140625" style="1"/>
    <col min="7331" max="7331" width="5.85546875" style="1" customWidth="1"/>
    <col min="7332" max="7332" width="8.140625" style="1" customWidth="1"/>
    <col min="7333" max="7333" width="48" style="1" customWidth="1"/>
    <col min="7334" max="7334" width="22.5703125" style="1" customWidth="1"/>
    <col min="7335" max="7335" width="14.7109375" style="1" customWidth="1"/>
    <col min="7336" max="7336" width="12.42578125" style="1" customWidth="1"/>
    <col min="7337" max="7337" width="23.7109375" style="1" customWidth="1"/>
    <col min="7338" max="7339" width="15.5703125" style="1" customWidth="1"/>
    <col min="7340" max="7586" width="9.140625" style="1"/>
    <col min="7587" max="7587" width="5.85546875" style="1" customWidth="1"/>
    <col min="7588" max="7588" width="8.140625" style="1" customWidth="1"/>
    <col min="7589" max="7589" width="48" style="1" customWidth="1"/>
    <col min="7590" max="7590" width="22.5703125" style="1" customWidth="1"/>
    <col min="7591" max="7591" width="14.7109375" style="1" customWidth="1"/>
    <col min="7592" max="7592" width="12.42578125" style="1" customWidth="1"/>
    <col min="7593" max="7593" width="23.7109375" style="1" customWidth="1"/>
    <col min="7594" max="7595" width="15.5703125" style="1" customWidth="1"/>
    <col min="7596" max="7842" width="9.140625" style="1"/>
    <col min="7843" max="7843" width="5.85546875" style="1" customWidth="1"/>
    <col min="7844" max="7844" width="8.140625" style="1" customWidth="1"/>
    <col min="7845" max="7845" width="48" style="1" customWidth="1"/>
    <col min="7846" max="7846" width="22.5703125" style="1" customWidth="1"/>
    <col min="7847" max="7847" width="14.7109375" style="1" customWidth="1"/>
    <col min="7848" max="7848" width="12.42578125" style="1" customWidth="1"/>
    <col min="7849" max="7849" width="23.7109375" style="1" customWidth="1"/>
    <col min="7850" max="7851" width="15.5703125" style="1" customWidth="1"/>
    <col min="7852" max="8098" width="9.140625" style="1"/>
    <col min="8099" max="8099" width="5.85546875" style="1" customWidth="1"/>
    <col min="8100" max="8100" width="8.140625" style="1" customWidth="1"/>
    <col min="8101" max="8101" width="48" style="1" customWidth="1"/>
    <col min="8102" max="8102" width="22.5703125" style="1" customWidth="1"/>
    <col min="8103" max="8103" width="14.7109375" style="1" customWidth="1"/>
    <col min="8104" max="8104" width="12.42578125" style="1" customWidth="1"/>
    <col min="8105" max="8105" width="23.7109375" style="1" customWidth="1"/>
    <col min="8106" max="8107" width="15.5703125" style="1" customWidth="1"/>
    <col min="8108" max="8354" width="9.140625" style="1"/>
    <col min="8355" max="8355" width="5.85546875" style="1" customWidth="1"/>
    <col min="8356" max="8356" width="8.140625" style="1" customWidth="1"/>
    <col min="8357" max="8357" width="48" style="1" customWidth="1"/>
    <col min="8358" max="8358" width="22.5703125" style="1" customWidth="1"/>
    <col min="8359" max="8359" width="14.7109375" style="1" customWidth="1"/>
    <col min="8360" max="8360" width="12.42578125" style="1" customWidth="1"/>
    <col min="8361" max="8361" width="23.7109375" style="1" customWidth="1"/>
    <col min="8362" max="8363" width="15.5703125" style="1" customWidth="1"/>
    <col min="8364" max="8610" width="9.140625" style="1"/>
    <col min="8611" max="8611" width="5.85546875" style="1" customWidth="1"/>
    <col min="8612" max="8612" width="8.140625" style="1" customWidth="1"/>
    <col min="8613" max="8613" width="48" style="1" customWidth="1"/>
    <col min="8614" max="8614" width="22.5703125" style="1" customWidth="1"/>
    <col min="8615" max="8615" width="14.7109375" style="1" customWidth="1"/>
    <col min="8616" max="8616" width="12.42578125" style="1" customWidth="1"/>
    <col min="8617" max="8617" width="23.7109375" style="1" customWidth="1"/>
    <col min="8618" max="8619" width="15.5703125" style="1" customWidth="1"/>
    <col min="8620" max="8866" width="9.140625" style="1"/>
    <col min="8867" max="8867" width="5.85546875" style="1" customWidth="1"/>
    <col min="8868" max="8868" width="8.140625" style="1" customWidth="1"/>
    <col min="8869" max="8869" width="48" style="1" customWidth="1"/>
    <col min="8870" max="8870" width="22.5703125" style="1" customWidth="1"/>
    <col min="8871" max="8871" width="14.7109375" style="1" customWidth="1"/>
    <col min="8872" max="8872" width="12.42578125" style="1" customWidth="1"/>
    <col min="8873" max="8873" width="23.7109375" style="1" customWidth="1"/>
    <col min="8874" max="8875" width="15.5703125" style="1" customWidth="1"/>
    <col min="8876" max="9122" width="9.140625" style="1"/>
    <col min="9123" max="9123" width="5.85546875" style="1" customWidth="1"/>
    <col min="9124" max="9124" width="8.140625" style="1" customWidth="1"/>
    <col min="9125" max="9125" width="48" style="1" customWidth="1"/>
    <col min="9126" max="9126" width="22.5703125" style="1" customWidth="1"/>
    <col min="9127" max="9127" width="14.7109375" style="1" customWidth="1"/>
    <col min="9128" max="9128" width="12.42578125" style="1" customWidth="1"/>
    <col min="9129" max="9129" width="23.7109375" style="1" customWidth="1"/>
    <col min="9130" max="9131" width="15.5703125" style="1" customWidth="1"/>
    <col min="9132" max="9378" width="9.140625" style="1"/>
    <col min="9379" max="9379" width="5.85546875" style="1" customWidth="1"/>
    <col min="9380" max="9380" width="8.140625" style="1" customWidth="1"/>
    <col min="9381" max="9381" width="48" style="1" customWidth="1"/>
    <col min="9382" max="9382" width="22.5703125" style="1" customWidth="1"/>
    <col min="9383" max="9383" width="14.7109375" style="1" customWidth="1"/>
    <col min="9384" max="9384" width="12.42578125" style="1" customWidth="1"/>
    <col min="9385" max="9385" width="23.7109375" style="1" customWidth="1"/>
    <col min="9386" max="9387" width="15.5703125" style="1" customWidth="1"/>
    <col min="9388" max="9634" width="9.140625" style="1"/>
    <col min="9635" max="9635" width="5.85546875" style="1" customWidth="1"/>
    <col min="9636" max="9636" width="8.140625" style="1" customWidth="1"/>
    <col min="9637" max="9637" width="48" style="1" customWidth="1"/>
    <col min="9638" max="9638" width="22.5703125" style="1" customWidth="1"/>
    <col min="9639" max="9639" width="14.7109375" style="1" customWidth="1"/>
    <col min="9640" max="9640" width="12.42578125" style="1" customWidth="1"/>
    <col min="9641" max="9641" width="23.7109375" style="1" customWidth="1"/>
    <col min="9642" max="9643" width="15.5703125" style="1" customWidth="1"/>
    <col min="9644" max="9890" width="9.140625" style="1"/>
    <col min="9891" max="9891" width="5.85546875" style="1" customWidth="1"/>
    <col min="9892" max="9892" width="8.140625" style="1" customWidth="1"/>
    <col min="9893" max="9893" width="48" style="1" customWidth="1"/>
    <col min="9894" max="9894" width="22.5703125" style="1" customWidth="1"/>
    <col min="9895" max="9895" width="14.7109375" style="1" customWidth="1"/>
    <col min="9896" max="9896" width="12.42578125" style="1" customWidth="1"/>
    <col min="9897" max="9897" width="23.7109375" style="1" customWidth="1"/>
    <col min="9898" max="9899" width="15.5703125" style="1" customWidth="1"/>
    <col min="9900" max="10146" width="9.140625" style="1"/>
    <col min="10147" max="10147" width="5.85546875" style="1" customWidth="1"/>
    <col min="10148" max="10148" width="8.140625" style="1" customWidth="1"/>
    <col min="10149" max="10149" width="48" style="1" customWidth="1"/>
    <col min="10150" max="10150" width="22.5703125" style="1" customWidth="1"/>
    <col min="10151" max="10151" width="14.7109375" style="1" customWidth="1"/>
    <col min="10152" max="10152" width="12.42578125" style="1" customWidth="1"/>
    <col min="10153" max="10153" width="23.7109375" style="1" customWidth="1"/>
    <col min="10154" max="10155" width="15.5703125" style="1" customWidth="1"/>
    <col min="10156" max="10402" width="9.140625" style="1"/>
    <col min="10403" max="10403" width="5.85546875" style="1" customWidth="1"/>
    <col min="10404" max="10404" width="8.140625" style="1" customWidth="1"/>
    <col min="10405" max="10405" width="48" style="1" customWidth="1"/>
    <col min="10406" max="10406" width="22.5703125" style="1" customWidth="1"/>
    <col min="10407" max="10407" width="14.7109375" style="1" customWidth="1"/>
    <col min="10408" max="10408" width="12.42578125" style="1" customWidth="1"/>
    <col min="10409" max="10409" width="23.7109375" style="1" customWidth="1"/>
    <col min="10410" max="10411" width="15.5703125" style="1" customWidth="1"/>
    <col min="10412" max="10658" width="9.140625" style="1"/>
    <col min="10659" max="10659" width="5.85546875" style="1" customWidth="1"/>
    <col min="10660" max="10660" width="8.140625" style="1" customWidth="1"/>
    <col min="10661" max="10661" width="48" style="1" customWidth="1"/>
    <col min="10662" max="10662" width="22.5703125" style="1" customWidth="1"/>
    <col min="10663" max="10663" width="14.7109375" style="1" customWidth="1"/>
    <col min="10664" max="10664" width="12.42578125" style="1" customWidth="1"/>
    <col min="10665" max="10665" width="23.7109375" style="1" customWidth="1"/>
    <col min="10666" max="10667" width="15.5703125" style="1" customWidth="1"/>
    <col min="10668" max="10914" width="9.140625" style="1"/>
    <col min="10915" max="10915" width="5.85546875" style="1" customWidth="1"/>
    <col min="10916" max="10916" width="8.140625" style="1" customWidth="1"/>
    <col min="10917" max="10917" width="48" style="1" customWidth="1"/>
    <col min="10918" max="10918" width="22.5703125" style="1" customWidth="1"/>
    <col min="10919" max="10919" width="14.7109375" style="1" customWidth="1"/>
    <col min="10920" max="10920" width="12.42578125" style="1" customWidth="1"/>
    <col min="10921" max="10921" width="23.7109375" style="1" customWidth="1"/>
    <col min="10922" max="10923" width="15.5703125" style="1" customWidth="1"/>
    <col min="10924" max="11170" width="9.140625" style="1"/>
    <col min="11171" max="11171" width="5.85546875" style="1" customWidth="1"/>
    <col min="11172" max="11172" width="8.140625" style="1" customWidth="1"/>
    <col min="11173" max="11173" width="48" style="1" customWidth="1"/>
    <col min="11174" max="11174" width="22.5703125" style="1" customWidth="1"/>
    <col min="11175" max="11175" width="14.7109375" style="1" customWidth="1"/>
    <col min="11176" max="11176" width="12.42578125" style="1" customWidth="1"/>
    <col min="11177" max="11177" width="23.7109375" style="1" customWidth="1"/>
    <col min="11178" max="11179" width="15.5703125" style="1" customWidth="1"/>
    <col min="11180" max="11426" width="9.140625" style="1"/>
    <col min="11427" max="11427" width="5.85546875" style="1" customWidth="1"/>
    <col min="11428" max="11428" width="8.140625" style="1" customWidth="1"/>
    <col min="11429" max="11429" width="48" style="1" customWidth="1"/>
    <col min="11430" max="11430" width="22.5703125" style="1" customWidth="1"/>
    <col min="11431" max="11431" width="14.7109375" style="1" customWidth="1"/>
    <col min="11432" max="11432" width="12.42578125" style="1" customWidth="1"/>
    <col min="11433" max="11433" width="23.7109375" style="1" customWidth="1"/>
    <col min="11434" max="11435" width="15.5703125" style="1" customWidth="1"/>
    <col min="11436" max="11682" width="9.140625" style="1"/>
    <col min="11683" max="11683" width="5.85546875" style="1" customWidth="1"/>
    <col min="11684" max="11684" width="8.140625" style="1" customWidth="1"/>
    <col min="11685" max="11685" width="48" style="1" customWidth="1"/>
    <col min="11686" max="11686" width="22.5703125" style="1" customWidth="1"/>
    <col min="11687" max="11687" width="14.7109375" style="1" customWidth="1"/>
    <col min="11688" max="11688" width="12.42578125" style="1" customWidth="1"/>
    <col min="11689" max="11689" width="23.7109375" style="1" customWidth="1"/>
    <col min="11690" max="11691" width="15.5703125" style="1" customWidth="1"/>
    <col min="11692" max="11938" width="9.140625" style="1"/>
    <col min="11939" max="11939" width="5.85546875" style="1" customWidth="1"/>
    <col min="11940" max="11940" width="8.140625" style="1" customWidth="1"/>
    <col min="11941" max="11941" width="48" style="1" customWidth="1"/>
    <col min="11942" max="11942" width="22.5703125" style="1" customWidth="1"/>
    <col min="11943" max="11943" width="14.7109375" style="1" customWidth="1"/>
    <col min="11944" max="11944" width="12.42578125" style="1" customWidth="1"/>
    <col min="11945" max="11945" width="23.7109375" style="1" customWidth="1"/>
    <col min="11946" max="11947" width="15.5703125" style="1" customWidth="1"/>
    <col min="11948" max="12194" width="9.140625" style="1"/>
    <col min="12195" max="12195" width="5.85546875" style="1" customWidth="1"/>
    <col min="12196" max="12196" width="8.140625" style="1" customWidth="1"/>
    <col min="12197" max="12197" width="48" style="1" customWidth="1"/>
    <col min="12198" max="12198" width="22.5703125" style="1" customWidth="1"/>
    <col min="12199" max="12199" width="14.7109375" style="1" customWidth="1"/>
    <col min="12200" max="12200" width="12.42578125" style="1" customWidth="1"/>
    <col min="12201" max="12201" width="23.7109375" style="1" customWidth="1"/>
    <col min="12202" max="12203" width="15.5703125" style="1" customWidth="1"/>
    <col min="12204" max="12450" width="9.140625" style="1"/>
    <col min="12451" max="12451" width="5.85546875" style="1" customWidth="1"/>
    <col min="12452" max="12452" width="8.140625" style="1" customWidth="1"/>
    <col min="12453" max="12453" width="48" style="1" customWidth="1"/>
    <col min="12454" max="12454" width="22.5703125" style="1" customWidth="1"/>
    <col min="12455" max="12455" width="14.7109375" style="1" customWidth="1"/>
    <col min="12456" max="12456" width="12.42578125" style="1" customWidth="1"/>
    <col min="12457" max="12457" width="23.7109375" style="1" customWidth="1"/>
    <col min="12458" max="12459" width="15.5703125" style="1" customWidth="1"/>
    <col min="12460" max="12706" width="9.140625" style="1"/>
    <col min="12707" max="12707" width="5.85546875" style="1" customWidth="1"/>
    <col min="12708" max="12708" width="8.140625" style="1" customWidth="1"/>
    <col min="12709" max="12709" width="48" style="1" customWidth="1"/>
    <col min="12710" max="12710" width="22.5703125" style="1" customWidth="1"/>
    <col min="12711" max="12711" width="14.7109375" style="1" customWidth="1"/>
    <col min="12712" max="12712" width="12.42578125" style="1" customWidth="1"/>
    <col min="12713" max="12713" width="23.7109375" style="1" customWidth="1"/>
    <col min="12714" max="12715" width="15.5703125" style="1" customWidth="1"/>
    <col min="12716" max="12962" width="9.140625" style="1"/>
    <col min="12963" max="12963" width="5.85546875" style="1" customWidth="1"/>
    <col min="12964" max="12964" width="8.140625" style="1" customWidth="1"/>
    <col min="12965" max="12965" width="48" style="1" customWidth="1"/>
    <col min="12966" max="12966" width="22.5703125" style="1" customWidth="1"/>
    <col min="12967" max="12967" width="14.7109375" style="1" customWidth="1"/>
    <col min="12968" max="12968" width="12.42578125" style="1" customWidth="1"/>
    <col min="12969" max="12969" width="23.7109375" style="1" customWidth="1"/>
    <col min="12970" max="12971" width="15.5703125" style="1" customWidth="1"/>
    <col min="12972" max="13218" width="9.140625" style="1"/>
    <col min="13219" max="13219" width="5.85546875" style="1" customWidth="1"/>
    <col min="13220" max="13220" width="8.140625" style="1" customWidth="1"/>
    <col min="13221" max="13221" width="48" style="1" customWidth="1"/>
    <col min="13222" max="13222" width="22.5703125" style="1" customWidth="1"/>
    <col min="13223" max="13223" width="14.7109375" style="1" customWidth="1"/>
    <col min="13224" max="13224" width="12.42578125" style="1" customWidth="1"/>
    <col min="13225" max="13225" width="23.7109375" style="1" customWidth="1"/>
    <col min="13226" max="13227" width="15.5703125" style="1" customWidth="1"/>
    <col min="13228" max="13474" width="9.140625" style="1"/>
    <col min="13475" max="13475" width="5.85546875" style="1" customWidth="1"/>
    <col min="13476" max="13476" width="8.140625" style="1" customWidth="1"/>
    <col min="13477" max="13477" width="48" style="1" customWidth="1"/>
    <col min="13478" max="13478" width="22.5703125" style="1" customWidth="1"/>
    <col min="13479" max="13479" width="14.7109375" style="1" customWidth="1"/>
    <col min="13480" max="13480" width="12.42578125" style="1" customWidth="1"/>
    <col min="13481" max="13481" width="23.7109375" style="1" customWidth="1"/>
    <col min="13482" max="13483" width="15.5703125" style="1" customWidth="1"/>
    <col min="13484" max="13730" width="9.140625" style="1"/>
    <col min="13731" max="13731" width="5.85546875" style="1" customWidth="1"/>
    <col min="13732" max="13732" width="8.140625" style="1" customWidth="1"/>
    <col min="13733" max="13733" width="48" style="1" customWidth="1"/>
    <col min="13734" max="13734" width="22.5703125" style="1" customWidth="1"/>
    <col min="13735" max="13735" width="14.7109375" style="1" customWidth="1"/>
    <col min="13736" max="13736" width="12.42578125" style="1" customWidth="1"/>
    <col min="13737" max="13737" width="23.7109375" style="1" customWidth="1"/>
    <col min="13738" max="13739" width="15.5703125" style="1" customWidth="1"/>
    <col min="13740" max="13986" width="9.140625" style="1"/>
    <col min="13987" max="13987" width="5.85546875" style="1" customWidth="1"/>
    <col min="13988" max="13988" width="8.140625" style="1" customWidth="1"/>
    <col min="13989" max="13989" width="48" style="1" customWidth="1"/>
    <col min="13990" max="13990" width="22.5703125" style="1" customWidth="1"/>
    <col min="13991" max="13991" width="14.7109375" style="1" customWidth="1"/>
    <col min="13992" max="13992" width="12.42578125" style="1" customWidth="1"/>
    <col min="13993" max="13993" width="23.7109375" style="1" customWidth="1"/>
    <col min="13994" max="13995" width="15.5703125" style="1" customWidth="1"/>
    <col min="13996" max="14242" width="9.140625" style="1"/>
    <col min="14243" max="14243" width="5.85546875" style="1" customWidth="1"/>
    <col min="14244" max="14244" width="8.140625" style="1" customWidth="1"/>
    <col min="14245" max="14245" width="48" style="1" customWidth="1"/>
    <col min="14246" max="14246" width="22.5703125" style="1" customWidth="1"/>
    <col min="14247" max="14247" width="14.7109375" style="1" customWidth="1"/>
    <col min="14248" max="14248" width="12.42578125" style="1" customWidth="1"/>
    <col min="14249" max="14249" width="23.7109375" style="1" customWidth="1"/>
    <col min="14250" max="14251" width="15.5703125" style="1" customWidth="1"/>
    <col min="14252" max="14498" width="9.140625" style="1"/>
    <col min="14499" max="14499" width="5.85546875" style="1" customWidth="1"/>
    <col min="14500" max="14500" width="8.140625" style="1" customWidth="1"/>
    <col min="14501" max="14501" width="48" style="1" customWidth="1"/>
    <col min="14502" max="14502" width="22.5703125" style="1" customWidth="1"/>
    <col min="14503" max="14503" width="14.7109375" style="1" customWidth="1"/>
    <col min="14504" max="14504" width="12.42578125" style="1" customWidth="1"/>
    <col min="14505" max="14505" width="23.7109375" style="1" customWidth="1"/>
    <col min="14506" max="14507" width="15.5703125" style="1" customWidth="1"/>
    <col min="14508" max="14754" width="9.140625" style="1"/>
    <col min="14755" max="14755" width="5.85546875" style="1" customWidth="1"/>
    <col min="14756" max="14756" width="8.140625" style="1" customWidth="1"/>
    <col min="14757" max="14757" width="48" style="1" customWidth="1"/>
    <col min="14758" max="14758" width="22.5703125" style="1" customWidth="1"/>
    <col min="14759" max="14759" width="14.7109375" style="1" customWidth="1"/>
    <col min="14760" max="14760" width="12.42578125" style="1" customWidth="1"/>
    <col min="14761" max="14761" width="23.7109375" style="1" customWidth="1"/>
    <col min="14762" max="14763" width="15.5703125" style="1" customWidth="1"/>
    <col min="14764" max="15010" width="9.140625" style="1"/>
    <col min="15011" max="15011" width="5.85546875" style="1" customWidth="1"/>
    <col min="15012" max="15012" width="8.140625" style="1" customWidth="1"/>
    <col min="15013" max="15013" width="48" style="1" customWidth="1"/>
    <col min="15014" max="15014" width="22.5703125" style="1" customWidth="1"/>
    <col min="15015" max="15015" width="14.7109375" style="1" customWidth="1"/>
    <col min="15016" max="15016" width="12.42578125" style="1" customWidth="1"/>
    <col min="15017" max="15017" width="23.7109375" style="1" customWidth="1"/>
    <col min="15018" max="15019" width="15.5703125" style="1" customWidth="1"/>
    <col min="15020" max="15266" width="9.140625" style="1"/>
    <col min="15267" max="15267" width="5.85546875" style="1" customWidth="1"/>
    <col min="15268" max="15268" width="8.140625" style="1" customWidth="1"/>
    <col min="15269" max="15269" width="48" style="1" customWidth="1"/>
    <col min="15270" max="15270" width="22.5703125" style="1" customWidth="1"/>
    <col min="15271" max="15271" width="14.7109375" style="1" customWidth="1"/>
    <col min="15272" max="15272" width="12.42578125" style="1" customWidth="1"/>
    <col min="15273" max="15273" width="23.7109375" style="1" customWidth="1"/>
    <col min="15274" max="15275" width="15.5703125" style="1" customWidth="1"/>
    <col min="15276" max="15522" width="9.140625" style="1"/>
    <col min="15523" max="15523" width="5.85546875" style="1" customWidth="1"/>
    <col min="15524" max="15524" width="8.140625" style="1" customWidth="1"/>
    <col min="15525" max="15525" width="48" style="1" customWidth="1"/>
    <col min="15526" max="15526" width="22.5703125" style="1" customWidth="1"/>
    <col min="15527" max="15527" width="14.7109375" style="1" customWidth="1"/>
    <col min="15528" max="15528" width="12.42578125" style="1" customWidth="1"/>
    <col min="15529" max="15529" width="23.7109375" style="1" customWidth="1"/>
    <col min="15530" max="15531" width="15.5703125" style="1" customWidth="1"/>
    <col min="15532" max="15778" width="9.140625" style="1"/>
    <col min="15779" max="15779" width="5.85546875" style="1" customWidth="1"/>
    <col min="15780" max="15780" width="8.140625" style="1" customWidth="1"/>
    <col min="15781" max="15781" width="48" style="1" customWidth="1"/>
    <col min="15782" max="15782" width="22.5703125" style="1" customWidth="1"/>
    <col min="15783" max="15783" width="14.7109375" style="1" customWidth="1"/>
    <col min="15784" max="15784" width="12.42578125" style="1" customWidth="1"/>
    <col min="15785" max="15785" width="23.7109375" style="1" customWidth="1"/>
    <col min="15786" max="15787" width="15.5703125" style="1" customWidth="1"/>
    <col min="15788" max="16034" width="9.140625" style="1"/>
    <col min="16035" max="16035" width="5.85546875" style="1" customWidth="1"/>
    <col min="16036" max="16036" width="8.140625" style="1" customWidth="1"/>
    <col min="16037" max="16037" width="48" style="1" customWidth="1"/>
    <col min="16038" max="16038" width="22.5703125" style="1" customWidth="1"/>
    <col min="16039" max="16039" width="14.7109375" style="1" customWidth="1"/>
    <col min="16040" max="16040" width="12.42578125" style="1" customWidth="1"/>
    <col min="16041" max="16041" width="23.7109375" style="1" customWidth="1"/>
    <col min="16042" max="16043" width="15.5703125" style="1" customWidth="1"/>
    <col min="16044" max="16286" width="9.140625" style="1"/>
    <col min="16287" max="16384" width="8.85546875" style="1" customWidth="1"/>
  </cols>
  <sheetData>
    <row r="1" spans="1:8" s="26" customFormat="1" x14ac:dyDescent="0.25">
      <c r="F1" s="2"/>
    </row>
    <row r="2" spans="1:8" s="34" customFormat="1" ht="55.5" customHeight="1" x14ac:dyDescent="0.25">
      <c r="B2" s="83" t="s">
        <v>108</v>
      </c>
      <c r="C2" s="83"/>
      <c r="D2" s="83"/>
      <c r="E2" s="83"/>
      <c r="F2" s="83"/>
      <c r="G2" s="83"/>
    </row>
    <row r="3" spans="1:8" s="37" customFormat="1" ht="18.75" x14ac:dyDescent="0.3">
      <c r="A3" s="35"/>
      <c r="B3" s="36" t="s">
        <v>49</v>
      </c>
      <c r="C3" s="36"/>
      <c r="D3" s="78"/>
      <c r="E3" s="78"/>
      <c r="F3" s="78"/>
      <c r="G3" s="63">
        <v>44926</v>
      </c>
    </row>
    <row r="4" spans="1:8" s="27" customFormat="1" ht="12.75" customHeight="1" x14ac:dyDescent="0.25">
      <c r="A4" s="25"/>
      <c r="B4" s="25"/>
      <c r="C4" s="25"/>
      <c r="D4" s="25"/>
      <c r="E4" s="25"/>
      <c r="F4" s="25"/>
      <c r="G4" s="25"/>
    </row>
    <row r="5" spans="1:8" s="26" customFormat="1" ht="105.75" customHeight="1" x14ac:dyDescent="0.3">
      <c r="A5" s="81" t="s">
        <v>64</v>
      </c>
      <c r="B5" s="84"/>
      <c r="C5" s="84"/>
      <c r="D5" s="84"/>
      <c r="E5" s="84"/>
      <c r="F5" s="84"/>
      <c r="G5" s="84"/>
    </row>
    <row r="6" spans="1:8" s="26" customFormat="1" ht="64.5" customHeight="1" x14ac:dyDescent="0.3">
      <c r="A6" s="85" t="s">
        <v>50</v>
      </c>
      <c r="B6" s="82"/>
      <c r="C6" s="82"/>
      <c r="D6" s="82"/>
      <c r="E6" s="82"/>
      <c r="F6" s="82"/>
      <c r="G6" s="82"/>
    </row>
    <row r="7" spans="1:8" s="26" customFormat="1" ht="20.25" customHeight="1" x14ac:dyDescent="0.25">
      <c r="A7" s="24"/>
      <c r="B7" s="24"/>
      <c r="C7" s="24"/>
      <c r="D7" s="24"/>
      <c r="E7" s="24"/>
      <c r="F7" s="24"/>
      <c r="G7" s="24"/>
    </row>
    <row r="8" spans="1:8" ht="42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5</v>
      </c>
      <c r="G8" s="6" t="s">
        <v>6</v>
      </c>
      <c r="H8" s="18"/>
    </row>
    <row r="9" spans="1:8" ht="47.25" x14ac:dyDescent="0.25">
      <c r="A9" s="4">
        <v>1</v>
      </c>
      <c r="B9" s="7" t="s">
        <v>10</v>
      </c>
      <c r="C9" s="4" t="s">
        <v>11</v>
      </c>
      <c r="D9" s="8">
        <v>0.34</v>
      </c>
      <c r="E9" s="8">
        <v>4245.3</v>
      </c>
      <c r="F9" s="5" t="s">
        <v>12</v>
      </c>
      <c r="G9" s="9">
        <f>D9*E9</f>
        <v>1443.4020000000003</v>
      </c>
    </row>
    <row r="10" spans="1:8" ht="47.25" x14ac:dyDescent="0.25">
      <c r="A10" s="4">
        <f t="shared" ref="A10:A28" si="0">A9+1</f>
        <v>2</v>
      </c>
      <c r="B10" s="7" t="s">
        <v>57</v>
      </c>
      <c r="C10" s="4" t="s">
        <v>11</v>
      </c>
      <c r="D10" s="8">
        <v>0.08</v>
      </c>
      <c r="E10" s="8">
        <v>4245.3</v>
      </c>
      <c r="F10" s="5" t="s">
        <v>12</v>
      </c>
      <c r="G10" s="9">
        <f t="shared" ref="G10:G28" si="1">D10*E10</f>
        <v>339.62400000000002</v>
      </c>
    </row>
    <row r="11" spans="1:8" ht="47.25" x14ac:dyDescent="0.25">
      <c r="A11" s="4">
        <f t="shared" si="0"/>
        <v>3</v>
      </c>
      <c r="B11" s="7" t="s">
        <v>14</v>
      </c>
      <c r="C11" s="4" t="s">
        <v>13</v>
      </c>
      <c r="D11" s="8">
        <v>0.17</v>
      </c>
      <c r="E11" s="8">
        <v>4245.3</v>
      </c>
      <c r="F11" s="5" t="s">
        <v>12</v>
      </c>
      <c r="G11" s="9">
        <f t="shared" si="1"/>
        <v>721.70100000000014</v>
      </c>
    </row>
    <row r="12" spans="1:8" ht="46.5" customHeight="1" x14ac:dyDescent="0.25">
      <c r="A12" s="4">
        <f t="shared" si="0"/>
        <v>4</v>
      </c>
      <c r="B12" s="7" t="s">
        <v>15</v>
      </c>
      <c r="C12" s="4" t="s">
        <v>16</v>
      </c>
      <c r="D12" s="8">
        <v>7.0000000000000007E-2</v>
      </c>
      <c r="E12" s="8">
        <v>4245.3</v>
      </c>
      <c r="F12" s="5" t="s">
        <v>12</v>
      </c>
      <c r="G12" s="9">
        <f t="shared" si="1"/>
        <v>297.17100000000005</v>
      </c>
    </row>
    <row r="13" spans="1:8" ht="78.75" x14ac:dyDescent="0.25">
      <c r="A13" s="4">
        <f t="shared" si="0"/>
        <v>5</v>
      </c>
      <c r="B13" s="7" t="s">
        <v>17</v>
      </c>
      <c r="C13" s="4" t="s">
        <v>18</v>
      </c>
      <c r="D13" s="8">
        <v>0.04</v>
      </c>
      <c r="E13" s="8">
        <v>4245.3</v>
      </c>
      <c r="F13" s="5" t="s">
        <v>12</v>
      </c>
      <c r="G13" s="9">
        <f t="shared" si="1"/>
        <v>169.81200000000001</v>
      </c>
    </row>
    <row r="14" spans="1:8" ht="63" x14ac:dyDescent="0.25">
      <c r="A14" s="4">
        <f t="shared" si="0"/>
        <v>6</v>
      </c>
      <c r="B14" s="7" t="s">
        <v>20</v>
      </c>
      <c r="C14" s="4" t="s">
        <v>21</v>
      </c>
      <c r="D14" s="8">
        <v>0.21</v>
      </c>
      <c r="E14" s="8">
        <v>4245.3</v>
      </c>
      <c r="F14" s="5" t="s">
        <v>12</v>
      </c>
      <c r="G14" s="9">
        <f t="shared" si="1"/>
        <v>891.51300000000003</v>
      </c>
    </row>
    <row r="15" spans="1:8" ht="47.25" x14ac:dyDescent="0.25">
      <c r="A15" s="4">
        <f t="shared" si="0"/>
        <v>7</v>
      </c>
      <c r="B15" s="7" t="s">
        <v>23</v>
      </c>
      <c r="C15" s="4" t="s">
        <v>24</v>
      </c>
      <c r="D15" s="8">
        <v>0.19</v>
      </c>
      <c r="E15" s="8">
        <v>4245.3</v>
      </c>
      <c r="F15" s="5" t="s">
        <v>12</v>
      </c>
      <c r="G15" s="9">
        <f t="shared" si="1"/>
        <v>806.60700000000008</v>
      </c>
    </row>
    <row r="16" spans="1:8" ht="47.25" x14ac:dyDescent="0.25">
      <c r="A16" s="4">
        <f t="shared" si="0"/>
        <v>8</v>
      </c>
      <c r="B16" s="7" t="s">
        <v>25</v>
      </c>
      <c r="C16" s="4" t="s">
        <v>24</v>
      </c>
      <c r="D16" s="8">
        <v>0.2</v>
      </c>
      <c r="E16" s="8">
        <v>4245.3</v>
      </c>
      <c r="F16" s="5" t="s">
        <v>12</v>
      </c>
      <c r="G16" s="9">
        <f t="shared" si="1"/>
        <v>849.06000000000006</v>
      </c>
    </row>
    <row r="17" spans="1:7" ht="33" customHeight="1" x14ac:dyDescent="0.25">
      <c r="A17" s="4">
        <f t="shared" si="0"/>
        <v>9</v>
      </c>
      <c r="B17" s="7" t="s">
        <v>26</v>
      </c>
      <c r="C17" s="4" t="s">
        <v>11</v>
      </c>
      <c r="D17" s="8">
        <v>0.54</v>
      </c>
      <c r="E17" s="8">
        <v>4245.3</v>
      </c>
      <c r="F17" s="5" t="s">
        <v>58</v>
      </c>
      <c r="G17" s="9">
        <f t="shared" si="1"/>
        <v>2292.4620000000004</v>
      </c>
    </row>
    <row r="18" spans="1:7" ht="33" customHeight="1" x14ac:dyDescent="0.25">
      <c r="A18" s="4">
        <f t="shared" si="0"/>
        <v>10</v>
      </c>
      <c r="B18" s="7" t="s">
        <v>27</v>
      </c>
      <c r="C18" s="4" t="s">
        <v>11</v>
      </c>
      <c r="D18" s="8">
        <v>0.46</v>
      </c>
      <c r="E18" s="8">
        <v>4245.3</v>
      </c>
      <c r="F18" s="5" t="s">
        <v>58</v>
      </c>
      <c r="G18" s="9">
        <f t="shared" si="1"/>
        <v>1952.8380000000002</v>
      </c>
    </row>
    <row r="19" spans="1:7" ht="41.25" customHeight="1" x14ac:dyDescent="0.25">
      <c r="A19" s="4">
        <f t="shared" si="0"/>
        <v>11</v>
      </c>
      <c r="B19" s="7" t="s">
        <v>28</v>
      </c>
      <c r="C19" s="4" t="s">
        <v>24</v>
      </c>
      <c r="D19" s="8">
        <v>0.05</v>
      </c>
      <c r="E19" s="8">
        <v>4245.3</v>
      </c>
      <c r="F19" s="5" t="s">
        <v>29</v>
      </c>
      <c r="G19" s="9">
        <f t="shared" si="1"/>
        <v>212.26500000000001</v>
      </c>
    </row>
    <row r="20" spans="1:7" ht="96" customHeight="1" x14ac:dyDescent="0.25">
      <c r="A20" s="4">
        <f t="shared" si="0"/>
        <v>12</v>
      </c>
      <c r="B20" s="7" t="s">
        <v>30</v>
      </c>
      <c r="C20" s="4" t="s">
        <v>24</v>
      </c>
      <c r="D20" s="8">
        <v>0.08</v>
      </c>
      <c r="E20" s="8">
        <v>4245.3</v>
      </c>
      <c r="F20" s="5" t="s">
        <v>31</v>
      </c>
      <c r="G20" s="9">
        <f t="shared" si="1"/>
        <v>339.62400000000002</v>
      </c>
    </row>
    <row r="21" spans="1:7" ht="31.5" x14ac:dyDescent="0.25">
      <c r="A21" s="4">
        <f t="shared" si="0"/>
        <v>13</v>
      </c>
      <c r="B21" s="7" t="s">
        <v>32</v>
      </c>
      <c r="C21" s="4" t="s">
        <v>33</v>
      </c>
      <c r="D21" s="8">
        <v>0.5</v>
      </c>
      <c r="E21" s="8">
        <v>4245.3</v>
      </c>
      <c r="F21" s="5" t="s">
        <v>19</v>
      </c>
      <c r="G21" s="9">
        <f t="shared" si="1"/>
        <v>2122.65</v>
      </c>
    </row>
    <row r="22" spans="1:7" ht="31.5" x14ac:dyDescent="0.25">
      <c r="A22" s="4">
        <f t="shared" si="0"/>
        <v>14</v>
      </c>
      <c r="B22" s="7" t="s">
        <v>59</v>
      </c>
      <c r="C22" s="4" t="s">
        <v>34</v>
      </c>
      <c r="D22" s="8">
        <v>1.59</v>
      </c>
      <c r="E22" s="8">
        <v>4245.3</v>
      </c>
      <c r="F22" s="5" t="s">
        <v>58</v>
      </c>
      <c r="G22" s="9">
        <f>D22*E22</f>
        <v>6750.027000000001</v>
      </c>
    </row>
    <row r="23" spans="1:7" ht="31.5" x14ac:dyDescent="0.25">
      <c r="A23" s="4">
        <f t="shared" si="0"/>
        <v>15</v>
      </c>
      <c r="B23" s="7" t="s">
        <v>62</v>
      </c>
      <c r="C23" s="4" t="s">
        <v>35</v>
      </c>
      <c r="D23" s="8">
        <v>3.55</v>
      </c>
      <c r="E23" s="8">
        <v>4245.3</v>
      </c>
      <c r="F23" s="5" t="s">
        <v>36</v>
      </c>
      <c r="G23" s="9">
        <f t="shared" si="1"/>
        <v>15070.815000000001</v>
      </c>
    </row>
    <row r="24" spans="1:7" ht="31.5" x14ac:dyDescent="0.25">
      <c r="A24" s="4">
        <f>A22+1</f>
        <v>15</v>
      </c>
      <c r="B24" s="11" t="s">
        <v>37</v>
      </c>
      <c r="C24" s="12" t="s">
        <v>38</v>
      </c>
      <c r="D24" s="8">
        <f>6095.96*1.04</f>
        <v>6339.7984000000006</v>
      </c>
      <c r="E24" s="8">
        <v>2</v>
      </c>
      <c r="F24" s="5" t="s">
        <v>58</v>
      </c>
      <c r="G24" s="9">
        <f t="shared" si="1"/>
        <v>12679.596800000001</v>
      </c>
    </row>
    <row r="25" spans="1:7" x14ac:dyDescent="0.25">
      <c r="A25" s="4">
        <f t="shared" si="0"/>
        <v>16</v>
      </c>
      <c r="B25" s="11" t="s">
        <v>39</v>
      </c>
      <c r="C25" s="12" t="s">
        <v>11</v>
      </c>
      <c r="D25" s="8">
        <v>1.71</v>
      </c>
      <c r="E25" s="8">
        <v>4245.3</v>
      </c>
      <c r="F25" s="5" t="s">
        <v>58</v>
      </c>
      <c r="G25" s="9">
        <f t="shared" si="1"/>
        <v>7259.4629999999997</v>
      </c>
    </row>
    <row r="26" spans="1:7" x14ac:dyDescent="0.25">
      <c r="A26" s="4">
        <f t="shared" si="0"/>
        <v>17</v>
      </c>
      <c r="B26" s="11" t="s">
        <v>40</v>
      </c>
      <c r="C26" s="12" t="s">
        <v>41</v>
      </c>
      <c r="D26" s="8">
        <v>0.14000000000000001</v>
      </c>
      <c r="E26" s="8">
        <v>4245.3</v>
      </c>
      <c r="F26" s="5" t="s">
        <v>58</v>
      </c>
      <c r="G26" s="9">
        <f t="shared" si="1"/>
        <v>594.3420000000001</v>
      </c>
    </row>
    <row r="27" spans="1:7" ht="33.75" customHeight="1" x14ac:dyDescent="0.25">
      <c r="A27" s="4">
        <f t="shared" si="0"/>
        <v>18</v>
      </c>
      <c r="B27" s="20" t="s">
        <v>42</v>
      </c>
      <c r="C27" s="10" t="s">
        <v>11</v>
      </c>
      <c r="D27" s="8">
        <v>1.32</v>
      </c>
      <c r="E27" s="8">
        <v>4245.3</v>
      </c>
      <c r="F27" s="5" t="s">
        <v>58</v>
      </c>
      <c r="G27" s="9">
        <f t="shared" si="1"/>
        <v>5603.7960000000003</v>
      </c>
    </row>
    <row r="28" spans="1:7" s="3" customFormat="1" ht="47.25" x14ac:dyDescent="0.25">
      <c r="A28" s="19">
        <f t="shared" si="0"/>
        <v>19</v>
      </c>
      <c r="B28" s="21" t="s">
        <v>107</v>
      </c>
      <c r="C28" s="13" t="s">
        <v>11</v>
      </c>
      <c r="D28" s="14">
        <v>2.2999999999999998</v>
      </c>
      <c r="E28" s="8">
        <v>4245.3</v>
      </c>
      <c r="F28" s="79" t="s">
        <v>22</v>
      </c>
      <c r="G28" s="9">
        <f t="shared" si="1"/>
        <v>9764.19</v>
      </c>
    </row>
    <row r="29" spans="1:7" s="22" customFormat="1" x14ac:dyDescent="0.25">
      <c r="A29" s="86" t="s">
        <v>46</v>
      </c>
      <c r="B29" s="87"/>
      <c r="C29" s="86"/>
      <c r="D29" s="86"/>
      <c r="E29" s="86"/>
      <c r="F29" s="86"/>
      <c r="G29" s="32">
        <f>SUM(G9:G28)</f>
        <v>70160.958799999993</v>
      </c>
    </row>
    <row r="30" spans="1:7" s="3" customFormat="1" x14ac:dyDescent="0.25">
      <c r="A30" s="88" t="s">
        <v>44</v>
      </c>
      <c r="B30" s="88"/>
      <c r="C30" s="88"/>
      <c r="D30" s="88"/>
      <c r="E30" s="88"/>
      <c r="F30" s="88"/>
      <c r="G30" s="88"/>
    </row>
    <row r="31" spans="1:7" s="3" customFormat="1" ht="42.75" customHeight="1" x14ac:dyDescent="0.25">
      <c r="A31" s="28" t="s">
        <v>0</v>
      </c>
      <c r="B31" s="28" t="s">
        <v>1</v>
      </c>
      <c r="C31" s="28" t="s">
        <v>2</v>
      </c>
      <c r="D31" s="28" t="s">
        <v>3</v>
      </c>
      <c r="E31" s="28" t="s">
        <v>4</v>
      </c>
      <c r="F31" s="29" t="s">
        <v>5</v>
      </c>
      <c r="G31" s="28" t="s">
        <v>6</v>
      </c>
    </row>
    <row r="32" spans="1:7" s="3" customFormat="1" ht="28.15" customHeight="1" x14ac:dyDescent="0.25">
      <c r="A32" s="28">
        <v>1</v>
      </c>
      <c r="B32" s="30" t="s">
        <v>44</v>
      </c>
      <c r="C32" s="31"/>
      <c r="D32" s="14"/>
      <c r="E32" s="28"/>
      <c r="F32" s="29" t="s">
        <v>61</v>
      </c>
      <c r="G32" s="17">
        <v>6465.65</v>
      </c>
    </row>
    <row r="33" spans="1:7" s="3" customFormat="1" ht="36.6" hidden="1" customHeight="1" x14ac:dyDescent="0.25">
      <c r="A33" s="28">
        <v>2</v>
      </c>
      <c r="B33" s="21" t="s">
        <v>7</v>
      </c>
      <c r="C33" s="28" t="s">
        <v>8</v>
      </c>
      <c r="D33" s="14">
        <v>14.62</v>
      </c>
      <c r="E33" s="14">
        <v>1900</v>
      </c>
      <c r="F33" s="29" t="s">
        <v>45</v>
      </c>
      <c r="G33" s="17">
        <v>0</v>
      </c>
    </row>
    <row r="34" spans="1:7" s="3" customFormat="1" ht="34.5" hidden="1" customHeight="1" x14ac:dyDescent="0.25">
      <c r="A34" s="28">
        <f>A33+1</f>
        <v>3</v>
      </c>
      <c r="B34" s="21" t="s">
        <v>9</v>
      </c>
      <c r="C34" s="28" t="s">
        <v>8</v>
      </c>
      <c r="D34" s="14">
        <v>10.55</v>
      </c>
      <c r="E34" s="14">
        <v>1900</v>
      </c>
      <c r="F34" s="29" t="s">
        <v>45</v>
      </c>
      <c r="G34" s="17">
        <v>0</v>
      </c>
    </row>
    <row r="35" spans="1:7" s="23" customFormat="1" x14ac:dyDescent="0.25">
      <c r="A35" s="89" t="s">
        <v>46</v>
      </c>
      <c r="B35" s="89"/>
      <c r="C35" s="89"/>
      <c r="D35" s="89"/>
      <c r="E35" s="89"/>
      <c r="F35" s="89"/>
      <c r="G35" s="33">
        <f>SUM(G32:G34)</f>
        <v>6465.65</v>
      </c>
    </row>
    <row r="36" spans="1:7" s="22" customFormat="1" x14ac:dyDescent="0.25">
      <c r="A36" s="86" t="s">
        <v>47</v>
      </c>
      <c r="B36" s="86"/>
      <c r="C36" s="86"/>
      <c r="D36" s="86"/>
      <c r="E36" s="86"/>
      <c r="F36" s="86"/>
      <c r="G36" s="32">
        <f>G29+G35</f>
        <v>76626.608799999987</v>
      </c>
    </row>
    <row r="38" spans="1:7" ht="21" customHeight="1" x14ac:dyDescent="0.3">
      <c r="A38" s="90" t="s">
        <v>106</v>
      </c>
      <c r="B38" s="91"/>
      <c r="C38" s="91"/>
      <c r="D38" s="91"/>
      <c r="E38" s="91"/>
      <c r="F38" s="91"/>
      <c r="G38" s="91"/>
    </row>
    <row r="39" spans="1:7" ht="23.25" customHeight="1" x14ac:dyDescent="0.3">
      <c r="A39" s="90" t="s">
        <v>111</v>
      </c>
      <c r="B39" s="82"/>
      <c r="C39" s="82"/>
      <c r="D39" s="82"/>
      <c r="E39" s="82"/>
      <c r="F39" s="82"/>
      <c r="G39" s="82"/>
    </row>
    <row r="40" spans="1:7" ht="23.25" customHeight="1" x14ac:dyDescent="0.3">
      <c r="A40" s="81" t="s">
        <v>51</v>
      </c>
      <c r="B40" s="82"/>
      <c r="C40" s="82"/>
      <c r="D40" s="82"/>
      <c r="E40" s="82"/>
      <c r="F40" s="82"/>
      <c r="G40" s="82"/>
    </row>
    <row r="41" spans="1:7" ht="25.5" customHeight="1" x14ac:dyDescent="0.3">
      <c r="A41" s="81" t="s">
        <v>52</v>
      </c>
      <c r="B41" s="82"/>
      <c r="C41" s="82"/>
      <c r="D41" s="82"/>
      <c r="E41" s="82"/>
      <c r="F41" s="82"/>
      <c r="G41" s="82"/>
    </row>
    <row r="42" spans="1:7" ht="24.75" customHeight="1" x14ac:dyDescent="0.3">
      <c r="A42" s="81" t="s">
        <v>53</v>
      </c>
      <c r="B42" s="82"/>
      <c r="C42" s="82"/>
      <c r="D42" s="82"/>
      <c r="E42" s="82"/>
      <c r="F42" s="82"/>
      <c r="G42" s="82"/>
    </row>
    <row r="44" spans="1:7" x14ac:dyDescent="0.25">
      <c r="C44" s="1" t="s">
        <v>54</v>
      </c>
    </row>
    <row r="46" spans="1:7" x14ac:dyDescent="0.25">
      <c r="B46" s="1" t="s">
        <v>55</v>
      </c>
      <c r="C46" s="1" t="s">
        <v>63</v>
      </c>
      <c r="F46" s="38"/>
    </row>
    <row r="48" spans="1:7" x14ac:dyDescent="0.25">
      <c r="B48" s="1" t="s">
        <v>56</v>
      </c>
      <c r="C48" s="62" t="s">
        <v>60</v>
      </c>
      <c r="F48" s="38"/>
    </row>
  </sheetData>
  <mergeCells count="12">
    <mergeCell ref="A42:G42"/>
    <mergeCell ref="B2:G2"/>
    <mergeCell ref="A5:G5"/>
    <mergeCell ref="A6:G6"/>
    <mergeCell ref="A29:F29"/>
    <mergeCell ref="A30:G30"/>
    <mergeCell ref="A35:F35"/>
    <mergeCell ref="A36:F36"/>
    <mergeCell ref="A38:G38"/>
    <mergeCell ref="A39:G39"/>
    <mergeCell ref="A40:G40"/>
    <mergeCell ref="A41:G41"/>
  </mergeCells>
  <pageMargins left="0.78740157480314965" right="0.11811023622047245" top="0.15748031496062992" bottom="0.15748031496062992" header="0.15748031496062992" footer="0.15748031496062992"/>
  <pageSetup paperSize="9" scale="50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D56"/>
  <sheetViews>
    <sheetView tabSelected="1" view="pageBreakPreview" zoomScale="70" zoomScaleNormal="100" zoomScaleSheetLayoutView="70" workbookViewId="0">
      <selection activeCell="C46" sqref="C46"/>
    </sheetView>
  </sheetViews>
  <sheetFormatPr defaultRowHeight="15.75" x14ac:dyDescent="0.25"/>
  <cols>
    <col min="1" max="1" width="6.7109375" style="1" customWidth="1"/>
    <col min="2" max="2" width="83.7109375" style="1" customWidth="1"/>
    <col min="3" max="3" width="42" style="56" customWidth="1"/>
    <col min="4" max="158" width="9.140625" style="1"/>
    <col min="159" max="159" width="5.85546875" style="1" customWidth="1"/>
    <col min="160" max="160" width="8.140625" style="1" customWidth="1"/>
    <col min="161" max="161" width="48" style="1" customWidth="1"/>
    <col min="162" max="162" width="22.5703125" style="1" customWidth="1"/>
    <col min="163" max="163" width="14.7109375" style="1" customWidth="1"/>
    <col min="164" max="164" width="12.42578125" style="1" customWidth="1"/>
    <col min="165" max="165" width="23.7109375" style="1" customWidth="1"/>
    <col min="166" max="167" width="15.5703125" style="1" customWidth="1"/>
    <col min="168" max="414" width="9.140625" style="1"/>
    <col min="415" max="415" width="5.85546875" style="1" customWidth="1"/>
    <col min="416" max="416" width="8.140625" style="1" customWidth="1"/>
    <col min="417" max="417" width="48" style="1" customWidth="1"/>
    <col min="418" max="418" width="22.5703125" style="1" customWidth="1"/>
    <col min="419" max="419" width="14.7109375" style="1" customWidth="1"/>
    <col min="420" max="420" width="12.42578125" style="1" customWidth="1"/>
    <col min="421" max="421" width="23.7109375" style="1" customWidth="1"/>
    <col min="422" max="423" width="15.5703125" style="1" customWidth="1"/>
    <col min="424" max="670" width="9.140625" style="1"/>
    <col min="671" max="671" width="5.85546875" style="1" customWidth="1"/>
    <col min="672" max="672" width="8.140625" style="1" customWidth="1"/>
    <col min="673" max="673" width="48" style="1" customWidth="1"/>
    <col min="674" max="674" width="22.5703125" style="1" customWidth="1"/>
    <col min="675" max="675" width="14.7109375" style="1" customWidth="1"/>
    <col min="676" max="676" width="12.42578125" style="1" customWidth="1"/>
    <col min="677" max="677" width="23.7109375" style="1" customWidth="1"/>
    <col min="678" max="679" width="15.5703125" style="1" customWidth="1"/>
    <col min="680" max="926" width="9.140625" style="1"/>
    <col min="927" max="927" width="5.85546875" style="1" customWidth="1"/>
    <col min="928" max="928" width="8.140625" style="1" customWidth="1"/>
    <col min="929" max="929" width="48" style="1" customWidth="1"/>
    <col min="930" max="930" width="22.5703125" style="1" customWidth="1"/>
    <col min="931" max="931" width="14.7109375" style="1" customWidth="1"/>
    <col min="932" max="932" width="12.42578125" style="1" customWidth="1"/>
    <col min="933" max="933" width="23.7109375" style="1" customWidth="1"/>
    <col min="934" max="935" width="15.5703125" style="1" customWidth="1"/>
    <col min="936" max="1182" width="9.140625" style="1"/>
    <col min="1183" max="1183" width="5.85546875" style="1" customWidth="1"/>
    <col min="1184" max="1184" width="8.140625" style="1" customWidth="1"/>
    <col min="1185" max="1185" width="48" style="1" customWidth="1"/>
    <col min="1186" max="1186" width="22.5703125" style="1" customWidth="1"/>
    <col min="1187" max="1187" width="14.7109375" style="1" customWidth="1"/>
    <col min="1188" max="1188" width="12.42578125" style="1" customWidth="1"/>
    <col min="1189" max="1189" width="23.7109375" style="1" customWidth="1"/>
    <col min="1190" max="1191" width="15.5703125" style="1" customWidth="1"/>
    <col min="1192" max="1438" width="9.140625" style="1"/>
    <col min="1439" max="1439" width="5.85546875" style="1" customWidth="1"/>
    <col min="1440" max="1440" width="8.140625" style="1" customWidth="1"/>
    <col min="1441" max="1441" width="48" style="1" customWidth="1"/>
    <col min="1442" max="1442" width="22.5703125" style="1" customWidth="1"/>
    <col min="1443" max="1443" width="14.7109375" style="1" customWidth="1"/>
    <col min="1444" max="1444" width="12.42578125" style="1" customWidth="1"/>
    <col min="1445" max="1445" width="23.7109375" style="1" customWidth="1"/>
    <col min="1446" max="1447" width="15.5703125" style="1" customWidth="1"/>
    <col min="1448" max="1694" width="9.140625" style="1"/>
    <col min="1695" max="1695" width="5.85546875" style="1" customWidth="1"/>
    <col min="1696" max="1696" width="8.140625" style="1" customWidth="1"/>
    <col min="1697" max="1697" width="48" style="1" customWidth="1"/>
    <col min="1698" max="1698" width="22.5703125" style="1" customWidth="1"/>
    <col min="1699" max="1699" width="14.7109375" style="1" customWidth="1"/>
    <col min="1700" max="1700" width="12.42578125" style="1" customWidth="1"/>
    <col min="1701" max="1701" width="23.7109375" style="1" customWidth="1"/>
    <col min="1702" max="1703" width="15.5703125" style="1" customWidth="1"/>
    <col min="1704" max="1950" width="9.140625" style="1"/>
    <col min="1951" max="1951" width="5.85546875" style="1" customWidth="1"/>
    <col min="1952" max="1952" width="8.140625" style="1" customWidth="1"/>
    <col min="1953" max="1953" width="48" style="1" customWidth="1"/>
    <col min="1954" max="1954" width="22.5703125" style="1" customWidth="1"/>
    <col min="1955" max="1955" width="14.7109375" style="1" customWidth="1"/>
    <col min="1956" max="1956" width="12.42578125" style="1" customWidth="1"/>
    <col min="1957" max="1957" width="23.7109375" style="1" customWidth="1"/>
    <col min="1958" max="1959" width="15.5703125" style="1" customWidth="1"/>
    <col min="1960" max="2206" width="9.140625" style="1"/>
    <col min="2207" max="2207" width="5.85546875" style="1" customWidth="1"/>
    <col min="2208" max="2208" width="8.140625" style="1" customWidth="1"/>
    <col min="2209" max="2209" width="48" style="1" customWidth="1"/>
    <col min="2210" max="2210" width="22.5703125" style="1" customWidth="1"/>
    <col min="2211" max="2211" width="14.7109375" style="1" customWidth="1"/>
    <col min="2212" max="2212" width="12.42578125" style="1" customWidth="1"/>
    <col min="2213" max="2213" width="23.7109375" style="1" customWidth="1"/>
    <col min="2214" max="2215" width="15.5703125" style="1" customWidth="1"/>
    <col min="2216" max="2462" width="9.140625" style="1"/>
    <col min="2463" max="2463" width="5.85546875" style="1" customWidth="1"/>
    <col min="2464" max="2464" width="8.140625" style="1" customWidth="1"/>
    <col min="2465" max="2465" width="48" style="1" customWidth="1"/>
    <col min="2466" max="2466" width="22.5703125" style="1" customWidth="1"/>
    <col min="2467" max="2467" width="14.7109375" style="1" customWidth="1"/>
    <col min="2468" max="2468" width="12.42578125" style="1" customWidth="1"/>
    <col min="2469" max="2469" width="23.7109375" style="1" customWidth="1"/>
    <col min="2470" max="2471" width="15.5703125" style="1" customWidth="1"/>
    <col min="2472" max="2718" width="9.140625" style="1"/>
    <col min="2719" max="2719" width="5.85546875" style="1" customWidth="1"/>
    <col min="2720" max="2720" width="8.140625" style="1" customWidth="1"/>
    <col min="2721" max="2721" width="48" style="1" customWidth="1"/>
    <col min="2722" max="2722" width="22.5703125" style="1" customWidth="1"/>
    <col min="2723" max="2723" width="14.7109375" style="1" customWidth="1"/>
    <col min="2724" max="2724" width="12.42578125" style="1" customWidth="1"/>
    <col min="2725" max="2725" width="23.7109375" style="1" customWidth="1"/>
    <col min="2726" max="2727" width="15.5703125" style="1" customWidth="1"/>
    <col min="2728" max="2974" width="9.140625" style="1"/>
    <col min="2975" max="2975" width="5.85546875" style="1" customWidth="1"/>
    <col min="2976" max="2976" width="8.140625" style="1" customWidth="1"/>
    <col min="2977" max="2977" width="48" style="1" customWidth="1"/>
    <col min="2978" max="2978" width="22.5703125" style="1" customWidth="1"/>
    <col min="2979" max="2979" width="14.7109375" style="1" customWidth="1"/>
    <col min="2980" max="2980" width="12.42578125" style="1" customWidth="1"/>
    <col min="2981" max="2981" width="23.7109375" style="1" customWidth="1"/>
    <col min="2982" max="2983" width="15.5703125" style="1" customWidth="1"/>
    <col min="2984" max="3230" width="9.140625" style="1"/>
    <col min="3231" max="3231" width="5.85546875" style="1" customWidth="1"/>
    <col min="3232" max="3232" width="8.140625" style="1" customWidth="1"/>
    <col min="3233" max="3233" width="48" style="1" customWidth="1"/>
    <col min="3234" max="3234" width="22.5703125" style="1" customWidth="1"/>
    <col min="3235" max="3235" width="14.7109375" style="1" customWidth="1"/>
    <col min="3236" max="3236" width="12.42578125" style="1" customWidth="1"/>
    <col min="3237" max="3237" width="23.7109375" style="1" customWidth="1"/>
    <col min="3238" max="3239" width="15.5703125" style="1" customWidth="1"/>
    <col min="3240" max="3486" width="9.140625" style="1"/>
    <col min="3487" max="3487" width="5.85546875" style="1" customWidth="1"/>
    <col min="3488" max="3488" width="8.140625" style="1" customWidth="1"/>
    <col min="3489" max="3489" width="48" style="1" customWidth="1"/>
    <col min="3490" max="3490" width="22.5703125" style="1" customWidth="1"/>
    <col min="3491" max="3491" width="14.7109375" style="1" customWidth="1"/>
    <col min="3492" max="3492" width="12.42578125" style="1" customWidth="1"/>
    <col min="3493" max="3493" width="23.7109375" style="1" customWidth="1"/>
    <col min="3494" max="3495" width="15.5703125" style="1" customWidth="1"/>
    <col min="3496" max="3742" width="9.140625" style="1"/>
    <col min="3743" max="3743" width="5.85546875" style="1" customWidth="1"/>
    <col min="3744" max="3744" width="8.140625" style="1" customWidth="1"/>
    <col min="3745" max="3745" width="48" style="1" customWidth="1"/>
    <col min="3746" max="3746" width="22.5703125" style="1" customWidth="1"/>
    <col min="3747" max="3747" width="14.7109375" style="1" customWidth="1"/>
    <col min="3748" max="3748" width="12.42578125" style="1" customWidth="1"/>
    <col min="3749" max="3749" width="23.7109375" style="1" customWidth="1"/>
    <col min="3750" max="3751" width="15.5703125" style="1" customWidth="1"/>
    <col min="3752" max="3998" width="9.140625" style="1"/>
    <col min="3999" max="3999" width="5.85546875" style="1" customWidth="1"/>
    <col min="4000" max="4000" width="8.140625" style="1" customWidth="1"/>
    <col min="4001" max="4001" width="48" style="1" customWidth="1"/>
    <col min="4002" max="4002" width="22.5703125" style="1" customWidth="1"/>
    <col min="4003" max="4003" width="14.7109375" style="1" customWidth="1"/>
    <col min="4004" max="4004" width="12.42578125" style="1" customWidth="1"/>
    <col min="4005" max="4005" width="23.7109375" style="1" customWidth="1"/>
    <col min="4006" max="4007" width="15.5703125" style="1" customWidth="1"/>
    <col min="4008" max="4254" width="9.140625" style="1"/>
    <col min="4255" max="4255" width="5.85546875" style="1" customWidth="1"/>
    <col min="4256" max="4256" width="8.140625" style="1" customWidth="1"/>
    <col min="4257" max="4257" width="48" style="1" customWidth="1"/>
    <col min="4258" max="4258" width="22.5703125" style="1" customWidth="1"/>
    <col min="4259" max="4259" width="14.7109375" style="1" customWidth="1"/>
    <col min="4260" max="4260" width="12.42578125" style="1" customWidth="1"/>
    <col min="4261" max="4261" width="23.7109375" style="1" customWidth="1"/>
    <col min="4262" max="4263" width="15.5703125" style="1" customWidth="1"/>
    <col min="4264" max="4510" width="9.140625" style="1"/>
    <col min="4511" max="4511" width="5.85546875" style="1" customWidth="1"/>
    <col min="4512" max="4512" width="8.140625" style="1" customWidth="1"/>
    <col min="4513" max="4513" width="48" style="1" customWidth="1"/>
    <col min="4514" max="4514" width="22.5703125" style="1" customWidth="1"/>
    <col min="4515" max="4515" width="14.7109375" style="1" customWidth="1"/>
    <col min="4516" max="4516" width="12.42578125" style="1" customWidth="1"/>
    <col min="4517" max="4517" width="23.7109375" style="1" customWidth="1"/>
    <col min="4518" max="4519" width="15.5703125" style="1" customWidth="1"/>
    <col min="4520" max="4766" width="9.140625" style="1"/>
    <col min="4767" max="4767" width="5.85546875" style="1" customWidth="1"/>
    <col min="4768" max="4768" width="8.140625" style="1" customWidth="1"/>
    <col min="4769" max="4769" width="48" style="1" customWidth="1"/>
    <col min="4770" max="4770" width="22.5703125" style="1" customWidth="1"/>
    <col min="4771" max="4771" width="14.7109375" style="1" customWidth="1"/>
    <col min="4772" max="4772" width="12.42578125" style="1" customWidth="1"/>
    <col min="4773" max="4773" width="23.7109375" style="1" customWidth="1"/>
    <col min="4774" max="4775" width="15.5703125" style="1" customWidth="1"/>
    <col min="4776" max="5022" width="9.140625" style="1"/>
    <col min="5023" max="5023" width="5.85546875" style="1" customWidth="1"/>
    <col min="5024" max="5024" width="8.140625" style="1" customWidth="1"/>
    <col min="5025" max="5025" width="48" style="1" customWidth="1"/>
    <col min="5026" max="5026" width="22.5703125" style="1" customWidth="1"/>
    <col min="5027" max="5027" width="14.7109375" style="1" customWidth="1"/>
    <col min="5028" max="5028" width="12.42578125" style="1" customWidth="1"/>
    <col min="5029" max="5029" width="23.7109375" style="1" customWidth="1"/>
    <col min="5030" max="5031" width="15.5703125" style="1" customWidth="1"/>
    <col min="5032" max="5278" width="9.140625" style="1"/>
    <col min="5279" max="5279" width="5.85546875" style="1" customWidth="1"/>
    <col min="5280" max="5280" width="8.140625" style="1" customWidth="1"/>
    <col min="5281" max="5281" width="48" style="1" customWidth="1"/>
    <col min="5282" max="5282" width="22.5703125" style="1" customWidth="1"/>
    <col min="5283" max="5283" width="14.7109375" style="1" customWidth="1"/>
    <col min="5284" max="5284" width="12.42578125" style="1" customWidth="1"/>
    <col min="5285" max="5285" width="23.7109375" style="1" customWidth="1"/>
    <col min="5286" max="5287" width="15.5703125" style="1" customWidth="1"/>
    <col min="5288" max="5534" width="9.140625" style="1"/>
    <col min="5535" max="5535" width="5.85546875" style="1" customWidth="1"/>
    <col min="5536" max="5536" width="8.140625" style="1" customWidth="1"/>
    <col min="5537" max="5537" width="48" style="1" customWidth="1"/>
    <col min="5538" max="5538" width="22.5703125" style="1" customWidth="1"/>
    <col min="5539" max="5539" width="14.7109375" style="1" customWidth="1"/>
    <col min="5540" max="5540" width="12.42578125" style="1" customWidth="1"/>
    <col min="5541" max="5541" width="23.7109375" style="1" customWidth="1"/>
    <col min="5542" max="5543" width="15.5703125" style="1" customWidth="1"/>
    <col min="5544" max="5790" width="9.140625" style="1"/>
    <col min="5791" max="5791" width="5.85546875" style="1" customWidth="1"/>
    <col min="5792" max="5792" width="8.140625" style="1" customWidth="1"/>
    <col min="5793" max="5793" width="48" style="1" customWidth="1"/>
    <col min="5794" max="5794" width="22.5703125" style="1" customWidth="1"/>
    <col min="5795" max="5795" width="14.7109375" style="1" customWidth="1"/>
    <col min="5796" max="5796" width="12.42578125" style="1" customWidth="1"/>
    <col min="5797" max="5797" width="23.7109375" style="1" customWidth="1"/>
    <col min="5798" max="5799" width="15.5703125" style="1" customWidth="1"/>
    <col min="5800" max="6046" width="9.140625" style="1"/>
    <col min="6047" max="6047" width="5.85546875" style="1" customWidth="1"/>
    <col min="6048" max="6048" width="8.140625" style="1" customWidth="1"/>
    <col min="6049" max="6049" width="48" style="1" customWidth="1"/>
    <col min="6050" max="6050" width="22.5703125" style="1" customWidth="1"/>
    <col min="6051" max="6051" width="14.7109375" style="1" customWidth="1"/>
    <col min="6052" max="6052" width="12.42578125" style="1" customWidth="1"/>
    <col min="6053" max="6053" width="23.7109375" style="1" customWidth="1"/>
    <col min="6054" max="6055" width="15.5703125" style="1" customWidth="1"/>
    <col min="6056" max="6302" width="9.140625" style="1"/>
    <col min="6303" max="6303" width="5.85546875" style="1" customWidth="1"/>
    <col min="6304" max="6304" width="8.140625" style="1" customWidth="1"/>
    <col min="6305" max="6305" width="48" style="1" customWidth="1"/>
    <col min="6306" max="6306" width="22.5703125" style="1" customWidth="1"/>
    <col min="6307" max="6307" width="14.7109375" style="1" customWidth="1"/>
    <col min="6308" max="6308" width="12.42578125" style="1" customWidth="1"/>
    <col min="6309" max="6309" width="23.7109375" style="1" customWidth="1"/>
    <col min="6310" max="6311" width="15.5703125" style="1" customWidth="1"/>
    <col min="6312" max="6558" width="9.140625" style="1"/>
    <col min="6559" max="6559" width="5.85546875" style="1" customWidth="1"/>
    <col min="6560" max="6560" width="8.140625" style="1" customWidth="1"/>
    <col min="6561" max="6561" width="48" style="1" customWidth="1"/>
    <col min="6562" max="6562" width="22.5703125" style="1" customWidth="1"/>
    <col min="6563" max="6563" width="14.7109375" style="1" customWidth="1"/>
    <col min="6564" max="6564" width="12.42578125" style="1" customWidth="1"/>
    <col min="6565" max="6565" width="23.7109375" style="1" customWidth="1"/>
    <col min="6566" max="6567" width="15.5703125" style="1" customWidth="1"/>
    <col min="6568" max="6814" width="9.140625" style="1"/>
    <col min="6815" max="6815" width="5.85546875" style="1" customWidth="1"/>
    <col min="6816" max="6816" width="8.140625" style="1" customWidth="1"/>
    <col min="6817" max="6817" width="48" style="1" customWidth="1"/>
    <col min="6818" max="6818" width="22.5703125" style="1" customWidth="1"/>
    <col min="6819" max="6819" width="14.7109375" style="1" customWidth="1"/>
    <col min="6820" max="6820" width="12.42578125" style="1" customWidth="1"/>
    <col min="6821" max="6821" width="23.7109375" style="1" customWidth="1"/>
    <col min="6822" max="6823" width="15.5703125" style="1" customWidth="1"/>
    <col min="6824" max="7070" width="9.140625" style="1"/>
    <col min="7071" max="7071" width="5.85546875" style="1" customWidth="1"/>
    <col min="7072" max="7072" width="8.140625" style="1" customWidth="1"/>
    <col min="7073" max="7073" width="48" style="1" customWidth="1"/>
    <col min="7074" max="7074" width="22.5703125" style="1" customWidth="1"/>
    <col min="7075" max="7075" width="14.7109375" style="1" customWidth="1"/>
    <col min="7076" max="7076" width="12.42578125" style="1" customWidth="1"/>
    <col min="7077" max="7077" width="23.7109375" style="1" customWidth="1"/>
    <col min="7078" max="7079" width="15.5703125" style="1" customWidth="1"/>
    <col min="7080" max="7326" width="9.140625" style="1"/>
    <col min="7327" max="7327" width="5.85546875" style="1" customWidth="1"/>
    <col min="7328" max="7328" width="8.140625" style="1" customWidth="1"/>
    <col min="7329" max="7329" width="48" style="1" customWidth="1"/>
    <col min="7330" max="7330" width="22.5703125" style="1" customWidth="1"/>
    <col min="7331" max="7331" width="14.7109375" style="1" customWidth="1"/>
    <col min="7332" max="7332" width="12.42578125" style="1" customWidth="1"/>
    <col min="7333" max="7333" width="23.7109375" style="1" customWidth="1"/>
    <col min="7334" max="7335" width="15.5703125" style="1" customWidth="1"/>
    <col min="7336" max="7582" width="9.140625" style="1"/>
    <col min="7583" max="7583" width="5.85546875" style="1" customWidth="1"/>
    <col min="7584" max="7584" width="8.140625" style="1" customWidth="1"/>
    <col min="7585" max="7585" width="48" style="1" customWidth="1"/>
    <col min="7586" max="7586" width="22.5703125" style="1" customWidth="1"/>
    <col min="7587" max="7587" width="14.7109375" style="1" customWidth="1"/>
    <col min="7588" max="7588" width="12.42578125" style="1" customWidth="1"/>
    <col min="7589" max="7589" width="23.7109375" style="1" customWidth="1"/>
    <col min="7590" max="7591" width="15.5703125" style="1" customWidth="1"/>
    <col min="7592" max="7838" width="9.140625" style="1"/>
    <col min="7839" max="7839" width="5.85546875" style="1" customWidth="1"/>
    <col min="7840" max="7840" width="8.140625" style="1" customWidth="1"/>
    <col min="7841" max="7841" width="48" style="1" customWidth="1"/>
    <col min="7842" max="7842" width="22.5703125" style="1" customWidth="1"/>
    <col min="7843" max="7843" width="14.7109375" style="1" customWidth="1"/>
    <col min="7844" max="7844" width="12.42578125" style="1" customWidth="1"/>
    <col min="7845" max="7845" width="23.7109375" style="1" customWidth="1"/>
    <col min="7846" max="7847" width="15.5703125" style="1" customWidth="1"/>
    <col min="7848" max="8094" width="9.140625" style="1"/>
    <col min="8095" max="8095" width="5.85546875" style="1" customWidth="1"/>
    <col min="8096" max="8096" width="8.140625" style="1" customWidth="1"/>
    <col min="8097" max="8097" width="48" style="1" customWidth="1"/>
    <col min="8098" max="8098" width="22.5703125" style="1" customWidth="1"/>
    <col min="8099" max="8099" width="14.7109375" style="1" customWidth="1"/>
    <col min="8100" max="8100" width="12.42578125" style="1" customWidth="1"/>
    <col min="8101" max="8101" width="23.7109375" style="1" customWidth="1"/>
    <col min="8102" max="8103" width="15.5703125" style="1" customWidth="1"/>
    <col min="8104" max="8350" width="9.140625" style="1"/>
    <col min="8351" max="8351" width="5.85546875" style="1" customWidth="1"/>
    <col min="8352" max="8352" width="8.140625" style="1" customWidth="1"/>
    <col min="8353" max="8353" width="48" style="1" customWidth="1"/>
    <col min="8354" max="8354" width="22.5703125" style="1" customWidth="1"/>
    <col min="8355" max="8355" width="14.7109375" style="1" customWidth="1"/>
    <col min="8356" max="8356" width="12.42578125" style="1" customWidth="1"/>
    <col min="8357" max="8357" width="23.7109375" style="1" customWidth="1"/>
    <col min="8358" max="8359" width="15.5703125" style="1" customWidth="1"/>
    <col min="8360" max="8606" width="9.140625" style="1"/>
    <col min="8607" max="8607" width="5.85546875" style="1" customWidth="1"/>
    <col min="8608" max="8608" width="8.140625" style="1" customWidth="1"/>
    <col min="8609" max="8609" width="48" style="1" customWidth="1"/>
    <col min="8610" max="8610" width="22.5703125" style="1" customWidth="1"/>
    <col min="8611" max="8611" width="14.7109375" style="1" customWidth="1"/>
    <col min="8612" max="8612" width="12.42578125" style="1" customWidth="1"/>
    <col min="8613" max="8613" width="23.7109375" style="1" customWidth="1"/>
    <col min="8614" max="8615" width="15.5703125" style="1" customWidth="1"/>
    <col min="8616" max="8862" width="9.140625" style="1"/>
    <col min="8863" max="8863" width="5.85546875" style="1" customWidth="1"/>
    <col min="8864" max="8864" width="8.140625" style="1" customWidth="1"/>
    <col min="8865" max="8865" width="48" style="1" customWidth="1"/>
    <col min="8866" max="8866" width="22.5703125" style="1" customWidth="1"/>
    <col min="8867" max="8867" width="14.7109375" style="1" customWidth="1"/>
    <col min="8868" max="8868" width="12.42578125" style="1" customWidth="1"/>
    <col min="8869" max="8869" width="23.7109375" style="1" customWidth="1"/>
    <col min="8870" max="8871" width="15.5703125" style="1" customWidth="1"/>
    <col min="8872" max="9118" width="9.140625" style="1"/>
    <col min="9119" max="9119" width="5.85546875" style="1" customWidth="1"/>
    <col min="9120" max="9120" width="8.140625" style="1" customWidth="1"/>
    <col min="9121" max="9121" width="48" style="1" customWidth="1"/>
    <col min="9122" max="9122" width="22.5703125" style="1" customWidth="1"/>
    <col min="9123" max="9123" width="14.7109375" style="1" customWidth="1"/>
    <col min="9124" max="9124" width="12.42578125" style="1" customWidth="1"/>
    <col min="9125" max="9125" width="23.7109375" style="1" customWidth="1"/>
    <col min="9126" max="9127" width="15.5703125" style="1" customWidth="1"/>
    <col min="9128" max="9374" width="9.140625" style="1"/>
    <col min="9375" max="9375" width="5.85546875" style="1" customWidth="1"/>
    <col min="9376" max="9376" width="8.140625" style="1" customWidth="1"/>
    <col min="9377" max="9377" width="48" style="1" customWidth="1"/>
    <col min="9378" max="9378" width="22.5703125" style="1" customWidth="1"/>
    <col min="9379" max="9379" width="14.7109375" style="1" customWidth="1"/>
    <col min="9380" max="9380" width="12.42578125" style="1" customWidth="1"/>
    <col min="9381" max="9381" width="23.7109375" style="1" customWidth="1"/>
    <col min="9382" max="9383" width="15.5703125" style="1" customWidth="1"/>
    <col min="9384" max="9630" width="9.140625" style="1"/>
    <col min="9631" max="9631" width="5.85546875" style="1" customWidth="1"/>
    <col min="9632" max="9632" width="8.140625" style="1" customWidth="1"/>
    <col min="9633" max="9633" width="48" style="1" customWidth="1"/>
    <col min="9634" max="9634" width="22.5703125" style="1" customWidth="1"/>
    <col min="9635" max="9635" width="14.7109375" style="1" customWidth="1"/>
    <col min="9636" max="9636" width="12.42578125" style="1" customWidth="1"/>
    <col min="9637" max="9637" width="23.7109375" style="1" customWidth="1"/>
    <col min="9638" max="9639" width="15.5703125" style="1" customWidth="1"/>
    <col min="9640" max="9886" width="9.140625" style="1"/>
    <col min="9887" max="9887" width="5.85546875" style="1" customWidth="1"/>
    <col min="9888" max="9888" width="8.140625" style="1" customWidth="1"/>
    <col min="9889" max="9889" width="48" style="1" customWidth="1"/>
    <col min="9890" max="9890" width="22.5703125" style="1" customWidth="1"/>
    <col min="9891" max="9891" width="14.7109375" style="1" customWidth="1"/>
    <col min="9892" max="9892" width="12.42578125" style="1" customWidth="1"/>
    <col min="9893" max="9893" width="23.7109375" style="1" customWidth="1"/>
    <col min="9894" max="9895" width="15.5703125" style="1" customWidth="1"/>
    <col min="9896" max="10142" width="9.140625" style="1"/>
    <col min="10143" max="10143" width="5.85546875" style="1" customWidth="1"/>
    <col min="10144" max="10144" width="8.140625" style="1" customWidth="1"/>
    <col min="10145" max="10145" width="48" style="1" customWidth="1"/>
    <col min="10146" max="10146" width="22.5703125" style="1" customWidth="1"/>
    <col min="10147" max="10147" width="14.7109375" style="1" customWidth="1"/>
    <col min="10148" max="10148" width="12.42578125" style="1" customWidth="1"/>
    <col min="10149" max="10149" width="23.7109375" style="1" customWidth="1"/>
    <col min="10150" max="10151" width="15.5703125" style="1" customWidth="1"/>
    <col min="10152" max="10398" width="9.140625" style="1"/>
    <col min="10399" max="10399" width="5.85546875" style="1" customWidth="1"/>
    <col min="10400" max="10400" width="8.140625" style="1" customWidth="1"/>
    <col min="10401" max="10401" width="48" style="1" customWidth="1"/>
    <col min="10402" max="10402" width="22.5703125" style="1" customWidth="1"/>
    <col min="10403" max="10403" width="14.7109375" style="1" customWidth="1"/>
    <col min="10404" max="10404" width="12.42578125" style="1" customWidth="1"/>
    <col min="10405" max="10405" width="23.7109375" style="1" customWidth="1"/>
    <col min="10406" max="10407" width="15.5703125" style="1" customWidth="1"/>
    <col min="10408" max="10654" width="9.140625" style="1"/>
    <col min="10655" max="10655" width="5.85546875" style="1" customWidth="1"/>
    <col min="10656" max="10656" width="8.140625" style="1" customWidth="1"/>
    <col min="10657" max="10657" width="48" style="1" customWidth="1"/>
    <col min="10658" max="10658" width="22.5703125" style="1" customWidth="1"/>
    <col min="10659" max="10659" width="14.7109375" style="1" customWidth="1"/>
    <col min="10660" max="10660" width="12.42578125" style="1" customWidth="1"/>
    <col min="10661" max="10661" width="23.7109375" style="1" customWidth="1"/>
    <col min="10662" max="10663" width="15.5703125" style="1" customWidth="1"/>
    <col min="10664" max="10910" width="9.140625" style="1"/>
    <col min="10911" max="10911" width="5.85546875" style="1" customWidth="1"/>
    <col min="10912" max="10912" width="8.140625" style="1" customWidth="1"/>
    <col min="10913" max="10913" width="48" style="1" customWidth="1"/>
    <col min="10914" max="10914" width="22.5703125" style="1" customWidth="1"/>
    <col min="10915" max="10915" width="14.7109375" style="1" customWidth="1"/>
    <col min="10916" max="10916" width="12.42578125" style="1" customWidth="1"/>
    <col min="10917" max="10917" width="23.7109375" style="1" customWidth="1"/>
    <col min="10918" max="10919" width="15.5703125" style="1" customWidth="1"/>
    <col min="10920" max="11166" width="9.140625" style="1"/>
    <col min="11167" max="11167" width="5.85546875" style="1" customWidth="1"/>
    <col min="11168" max="11168" width="8.140625" style="1" customWidth="1"/>
    <col min="11169" max="11169" width="48" style="1" customWidth="1"/>
    <col min="11170" max="11170" width="22.5703125" style="1" customWidth="1"/>
    <col min="11171" max="11171" width="14.7109375" style="1" customWidth="1"/>
    <col min="11172" max="11172" width="12.42578125" style="1" customWidth="1"/>
    <col min="11173" max="11173" width="23.7109375" style="1" customWidth="1"/>
    <col min="11174" max="11175" width="15.5703125" style="1" customWidth="1"/>
    <col min="11176" max="11422" width="9.140625" style="1"/>
    <col min="11423" max="11423" width="5.85546875" style="1" customWidth="1"/>
    <col min="11424" max="11424" width="8.140625" style="1" customWidth="1"/>
    <col min="11425" max="11425" width="48" style="1" customWidth="1"/>
    <col min="11426" max="11426" width="22.5703125" style="1" customWidth="1"/>
    <col min="11427" max="11427" width="14.7109375" style="1" customWidth="1"/>
    <col min="11428" max="11428" width="12.42578125" style="1" customWidth="1"/>
    <col min="11429" max="11429" width="23.7109375" style="1" customWidth="1"/>
    <col min="11430" max="11431" width="15.5703125" style="1" customWidth="1"/>
    <col min="11432" max="11678" width="9.140625" style="1"/>
    <col min="11679" max="11679" width="5.85546875" style="1" customWidth="1"/>
    <col min="11680" max="11680" width="8.140625" style="1" customWidth="1"/>
    <col min="11681" max="11681" width="48" style="1" customWidth="1"/>
    <col min="11682" max="11682" width="22.5703125" style="1" customWidth="1"/>
    <col min="11683" max="11683" width="14.7109375" style="1" customWidth="1"/>
    <col min="11684" max="11684" width="12.42578125" style="1" customWidth="1"/>
    <col min="11685" max="11685" width="23.7109375" style="1" customWidth="1"/>
    <col min="11686" max="11687" width="15.5703125" style="1" customWidth="1"/>
    <col min="11688" max="11934" width="9.140625" style="1"/>
    <col min="11935" max="11935" width="5.85546875" style="1" customWidth="1"/>
    <col min="11936" max="11936" width="8.140625" style="1" customWidth="1"/>
    <col min="11937" max="11937" width="48" style="1" customWidth="1"/>
    <col min="11938" max="11938" width="22.5703125" style="1" customWidth="1"/>
    <col min="11939" max="11939" width="14.7109375" style="1" customWidth="1"/>
    <col min="11940" max="11940" width="12.42578125" style="1" customWidth="1"/>
    <col min="11941" max="11941" width="23.7109375" style="1" customWidth="1"/>
    <col min="11942" max="11943" width="15.5703125" style="1" customWidth="1"/>
    <col min="11944" max="12190" width="9.140625" style="1"/>
    <col min="12191" max="12191" width="5.85546875" style="1" customWidth="1"/>
    <col min="12192" max="12192" width="8.140625" style="1" customWidth="1"/>
    <col min="12193" max="12193" width="48" style="1" customWidth="1"/>
    <col min="12194" max="12194" width="22.5703125" style="1" customWidth="1"/>
    <col min="12195" max="12195" width="14.7109375" style="1" customWidth="1"/>
    <col min="12196" max="12196" width="12.42578125" style="1" customWidth="1"/>
    <col min="12197" max="12197" width="23.7109375" style="1" customWidth="1"/>
    <col min="12198" max="12199" width="15.5703125" style="1" customWidth="1"/>
    <col min="12200" max="12446" width="9.140625" style="1"/>
    <col min="12447" max="12447" width="5.85546875" style="1" customWidth="1"/>
    <col min="12448" max="12448" width="8.140625" style="1" customWidth="1"/>
    <col min="12449" max="12449" width="48" style="1" customWidth="1"/>
    <col min="12450" max="12450" width="22.5703125" style="1" customWidth="1"/>
    <col min="12451" max="12451" width="14.7109375" style="1" customWidth="1"/>
    <col min="12452" max="12452" width="12.42578125" style="1" customWidth="1"/>
    <col min="12453" max="12453" width="23.7109375" style="1" customWidth="1"/>
    <col min="12454" max="12455" width="15.5703125" style="1" customWidth="1"/>
    <col min="12456" max="12702" width="9.140625" style="1"/>
    <col min="12703" max="12703" width="5.85546875" style="1" customWidth="1"/>
    <col min="12704" max="12704" width="8.140625" style="1" customWidth="1"/>
    <col min="12705" max="12705" width="48" style="1" customWidth="1"/>
    <col min="12706" max="12706" width="22.5703125" style="1" customWidth="1"/>
    <col min="12707" max="12707" width="14.7109375" style="1" customWidth="1"/>
    <col min="12708" max="12708" width="12.42578125" style="1" customWidth="1"/>
    <col min="12709" max="12709" width="23.7109375" style="1" customWidth="1"/>
    <col min="12710" max="12711" width="15.5703125" style="1" customWidth="1"/>
    <col min="12712" max="12958" width="9.140625" style="1"/>
    <col min="12959" max="12959" width="5.85546875" style="1" customWidth="1"/>
    <col min="12960" max="12960" width="8.140625" style="1" customWidth="1"/>
    <col min="12961" max="12961" width="48" style="1" customWidth="1"/>
    <col min="12962" max="12962" width="22.5703125" style="1" customWidth="1"/>
    <col min="12963" max="12963" width="14.7109375" style="1" customWidth="1"/>
    <col min="12964" max="12964" width="12.42578125" style="1" customWidth="1"/>
    <col min="12965" max="12965" width="23.7109375" style="1" customWidth="1"/>
    <col min="12966" max="12967" width="15.5703125" style="1" customWidth="1"/>
    <col min="12968" max="13214" width="9.140625" style="1"/>
    <col min="13215" max="13215" width="5.85546875" style="1" customWidth="1"/>
    <col min="13216" max="13216" width="8.140625" style="1" customWidth="1"/>
    <col min="13217" max="13217" width="48" style="1" customWidth="1"/>
    <col min="13218" max="13218" width="22.5703125" style="1" customWidth="1"/>
    <col min="13219" max="13219" width="14.7109375" style="1" customWidth="1"/>
    <col min="13220" max="13220" width="12.42578125" style="1" customWidth="1"/>
    <col min="13221" max="13221" width="23.7109375" style="1" customWidth="1"/>
    <col min="13222" max="13223" width="15.5703125" style="1" customWidth="1"/>
    <col min="13224" max="13470" width="9.140625" style="1"/>
    <col min="13471" max="13471" width="5.85546875" style="1" customWidth="1"/>
    <col min="13472" max="13472" width="8.140625" style="1" customWidth="1"/>
    <col min="13473" max="13473" width="48" style="1" customWidth="1"/>
    <col min="13474" max="13474" width="22.5703125" style="1" customWidth="1"/>
    <col min="13475" max="13475" width="14.7109375" style="1" customWidth="1"/>
    <col min="13476" max="13476" width="12.42578125" style="1" customWidth="1"/>
    <col min="13477" max="13477" width="23.7109375" style="1" customWidth="1"/>
    <col min="13478" max="13479" width="15.5703125" style="1" customWidth="1"/>
    <col min="13480" max="13726" width="9.140625" style="1"/>
    <col min="13727" max="13727" width="5.85546875" style="1" customWidth="1"/>
    <col min="13728" max="13728" width="8.140625" style="1" customWidth="1"/>
    <col min="13729" max="13729" width="48" style="1" customWidth="1"/>
    <col min="13730" max="13730" width="22.5703125" style="1" customWidth="1"/>
    <col min="13731" max="13731" width="14.7109375" style="1" customWidth="1"/>
    <col min="13732" max="13732" width="12.42578125" style="1" customWidth="1"/>
    <col min="13733" max="13733" width="23.7109375" style="1" customWidth="1"/>
    <col min="13734" max="13735" width="15.5703125" style="1" customWidth="1"/>
    <col min="13736" max="13982" width="9.140625" style="1"/>
    <col min="13983" max="13983" width="5.85546875" style="1" customWidth="1"/>
    <col min="13984" max="13984" width="8.140625" style="1" customWidth="1"/>
    <col min="13985" max="13985" width="48" style="1" customWidth="1"/>
    <col min="13986" max="13986" width="22.5703125" style="1" customWidth="1"/>
    <col min="13987" max="13987" width="14.7109375" style="1" customWidth="1"/>
    <col min="13988" max="13988" width="12.42578125" style="1" customWidth="1"/>
    <col min="13989" max="13989" width="23.7109375" style="1" customWidth="1"/>
    <col min="13990" max="13991" width="15.5703125" style="1" customWidth="1"/>
    <col min="13992" max="14238" width="9.140625" style="1"/>
    <col min="14239" max="14239" width="5.85546875" style="1" customWidth="1"/>
    <col min="14240" max="14240" width="8.140625" style="1" customWidth="1"/>
    <col min="14241" max="14241" width="48" style="1" customWidth="1"/>
    <col min="14242" max="14242" width="22.5703125" style="1" customWidth="1"/>
    <col min="14243" max="14243" width="14.7109375" style="1" customWidth="1"/>
    <col min="14244" max="14244" width="12.42578125" style="1" customWidth="1"/>
    <col min="14245" max="14245" width="23.7109375" style="1" customWidth="1"/>
    <col min="14246" max="14247" width="15.5703125" style="1" customWidth="1"/>
    <col min="14248" max="14494" width="9.140625" style="1"/>
    <col min="14495" max="14495" width="5.85546875" style="1" customWidth="1"/>
    <col min="14496" max="14496" width="8.140625" style="1" customWidth="1"/>
    <col min="14497" max="14497" width="48" style="1" customWidth="1"/>
    <col min="14498" max="14498" width="22.5703125" style="1" customWidth="1"/>
    <col min="14499" max="14499" width="14.7109375" style="1" customWidth="1"/>
    <col min="14500" max="14500" width="12.42578125" style="1" customWidth="1"/>
    <col min="14501" max="14501" width="23.7109375" style="1" customWidth="1"/>
    <col min="14502" max="14503" width="15.5703125" style="1" customWidth="1"/>
    <col min="14504" max="14750" width="9.140625" style="1"/>
    <col min="14751" max="14751" width="5.85546875" style="1" customWidth="1"/>
    <col min="14752" max="14752" width="8.140625" style="1" customWidth="1"/>
    <col min="14753" max="14753" width="48" style="1" customWidth="1"/>
    <col min="14754" max="14754" width="22.5703125" style="1" customWidth="1"/>
    <col min="14755" max="14755" width="14.7109375" style="1" customWidth="1"/>
    <col min="14756" max="14756" width="12.42578125" style="1" customWidth="1"/>
    <col min="14757" max="14757" width="23.7109375" style="1" customWidth="1"/>
    <col min="14758" max="14759" width="15.5703125" style="1" customWidth="1"/>
    <col min="14760" max="15006" width="9.140625" style="1"/>
    <col min="15007" max="15007" width="5.85546875" style="1" customWidth="1"/>
    <col min="15008" max="15008" width="8.140625" style="1" customWidth="1"/>
    <col min="15009" max="15009" width="48" style="1" customWidth="1"/>
    <col min="15010" max="15010" width="22.5703125" style="1" customWidth="1"/>
    <col min="15011" max="15011" width="14.7109375" style="1" customWidth="1"/>
    <col min="15012" max="15012" width="12.42578125" style="1" customWidth="1"/>
    <col min="15013" max="15013" width="23.7109375" style="1" customWidth="1"/>
    <col min="15014" max="15015" width="15.5703125" style="1" customWidth="1"/>
    <col min="15016" max="15262" width="9.140625" style="1"/>
    <col min="15263" max="15263" width="5.85546875" style="1" customWidth="1"/>
    <col min="15264" max="15264" width="8.140625" style="1" customWidth="1"/>
    <col min="15265" max="15265" width="48" style="1" customWidth="1"/>
    <col min="15266" max="15266" width="22.5703125" style="1" customWidth="1"/>
    <col min="15267" max="15267" width="14.7109375" style="1" customWidth="1"/>
    <col min="15268" max="15268" width="12.42578125" style="1" customWidth="1"/>
    <col min="15269" max="15269" width="23.7109375" style="1" customWidth="1"/>
    <col min="15270" max="15271" width="15.5703125" style="1" customWidth="1"/>
    <col min="15272" max="15518" width="9.140625" style="1"/>
    <col min="15519" max="15519" width="5.85546875" style="1" customWidth="1"/>
    <col min="15520" max="15520" width="8.140625" style="1" customWidth="1"/>
    <col min="15521" max="15521" width="48" style="1" customWidth="1"/>
    <col min="15522" max="15522" width="22.5703125" style="1" customWidth="1"/>
    <col min="15523" max="15523" width="14.7109375" style="1" customWidth="1"/>
    <col min="15524" max="15524" width="12.42578125" style="1" customWidth="1"/>
    <col min="15525" max="15525" width="23.7109375" style="1" customWidth="1"/>
    <col min="15526" max="15527" width="15.5703125" style="1" customWidth="1"/>
    <col min="15528" max="15774" width="9.140625" style="1"/>
    <col min="15775" max="15775" width="5.85546875" style="1" customWidth="1"/>
    <col min="15776" max="15776" width="8.140625" style="1" customWidth="1"/>
    <col min="15777" max="15777" width="48" style="1" customWidth="1"/>
    <col min="15778" max="15778" width="22.5703125" style="1" customWidth="1"/>
    <col min="15779" max="15779" width="14.7109375" style="1" customWidth="1"/>
    <col min="15780" max="15780" width="12.42578125" style="1" customWidth="1"/>
    <col min="15781" max="15781" width="23.7109375" style="1" customWidth="1"/>
    <col min="15782" max="15783" width="15.5703125" style="1" customWidth="1"/>
    <col min="15784" max="16030" width="9.140625" style="1"/>
    <col min="16031" max="16031" width="5.85546875" style="1" customWidth="1"/>
    <col min="16032" max="16032" width="8.140625" style="1" customWidth="1"/>
    <col min="16033" max="16033" width="48" style="1" customWidth="1"/>
    <col min="16034" max="16034" width="22.5703125" style="1" customWidth="1"/>
    <col min="16035" max="16035" width="14.7109375" style="1" customWidth="1"/>
    <col min="16036" max="16036" width="12.42578125" style="1" customWidth="1"/>
    <col min="16037" max="16037" width="23.7109375" style="1" customWidth="1"/>
    <col min="16038" max="16039" width="15.5703125" style="1" customWidth="1"/>
    <col min="16040" max="16282" width="9.140625" style="1"/>
    <col min="16283" max="16384" width="8.85546875" style="1" customWidth="1"/>
  </cols>
  <sheetData>
    <row r="1" spans="1:4" s="26" customFormat="1" x14ac:dyDescent="0.25">
      <c r="C1" s="56"/>
    </row>
    <row r="2" spans="1:4" s="34" customFormat="1" ht="55.5" customHeight="1" x14ac:dyDescent="0.25">
      <c r="B2" s="92" t="s">
        <v>112</v>
      </c>
      <c r="C2" s="93"/>
    </row>
    <row r="3" spans="1:4" s="37" customFormat="1" ht="18.75" x14ac:dyDescent="0.3">
      <c r="A3" s="35"/>
      <c r="B3" s="36"/>
      <c r="C3" s="57"/>
    </row>
    <row r="4" spans="1:4" s="27" customFormat="1" ht="45" customHeight="1" x14ac:dyDescent="0.25">
      <c r="A4" s="47">
        <v>1</v>
      </c>
      <c r="B4" s="48" t="s">
        <v>66</v>
      </c>
      <c r="C4" s="65">
        <v>985068.48</v>
      </c>
    </row>
    <row r="5" spans="1:4" s="27" customFormat="1" ht="45" customHeight="1" x14ac:dyDescent="0.25">
      <c r="A5" s="47">
        <v>2</v>
      </c>
      <c r="B5" s="48" t="s">
        <v>92</v>
      </c>
      <c r="C5" s="65">
        <f>1835*12</f>
        <v>22020</v>
      </c>
    </row>
    <row r="6" spans="1:4" s="27" customFormat="1" ht="45" customHeight="1" x14ac:dyDescent="0.25">
      <c r="A6" s="47">
        <v>3</v>
      </c>
      <c r="B6" s="48" t="s">
        <v>93</v>
      </c>
      <c r="C6" s="65">
        <v>15700</v>
      </c>
    </row>
    <row r="7" spans="1:4" s="26" customFormat="1" ht="37.9" customHeight="1" x14ac:dyDescent="0.25">
      <c r="A7" s="49">
        <v>4</v>
      </c>
      <c r="B7" s="48" t="s">
        <v>67</v>
      </c>
      <c r="C7" s="66">
        <v>1013495.59</v>
      </c>
    </row>
    <row r="8" spans="1:4" s="26" customFormat="1" ht="43.9" customHeight="1" x14ac:dyDescent="0.25">
      <c r="A8" s="49">
        <v>5</v>
      </c>
      <c r="B8" s="48" t="s">
        <v>68</v>
      </c>
      <c r="C8" s="66">
        <f>C4-C7</f>
        <v>-28427.109999999986</v>
      </c>
    </row>
    <row r="9" spans="1:4" s="26" customFormat="1" ht="43.9" customHeight="1" x14ac:dyDescent="0.25">
      <c r="A9" s="49">
        <v>6</v>
      </c>
      <c r="B9" s="48" t="s">
        <v>109</v>
      </c>
      <c r="C9" s="80" t="s">
        <v>110</v>
      </c>
    </row>
    <row r="10" spans="1:4" ht="53.45" customHeight="1" x14ac:dyDescent="0.25">
      <c r="A10" s="51" t="s">
        <v>0</v>
      </c>
      <c r="B10" s="51" t="s">
        <v>1</v>
      </c>
      <c r="C10" s="50" t="s">
        <v>69</v>
      </c>
      <c r="D10" s="18"/>
    </row>
    <row r="11" spans="1:4" ht="49.5" customHeight="1" x14ac:dyDescent="0.25">
      <c r="A11" s="4">
        <v>1</v>
      </c>
      <c r="B11" s="7" t="s">
        <v>10</v>
      </c>
      <c r="C11" s="9">
        <f>янв!G9+фев!G9+мар!G9+апр!G9+май!G9+июнь!G9+июль!G9+авг!G9+сен!G9+окт!G9+ноя!G9+дек!G9</f>
        <v>17278.371000000003</v>
      </c>
    </row>
    <row r="12" spans="1:4" ht="50.25" customHeight="1" x14ac:dyDescent="0.25">
      <c r="A12" s="4">
        <f t="shared" ref="A12:A30" si="0">A11+1</f>
        <v>2</v>
      </c>
      <c r="B12" s="7" t="s">
        <v>57</v>
      </c>
      <c r="C12" s="9">
        <f>янв!G10+фев!G10+мар!G10+апр!G10+май!G10+июнь!G10+июль!G10+авг!G10+сен!G10+окт!G10+ноя!G10+дек!G10</f>
        <v>4075.4879999999994</v>
      </c>
    </row>
    <row r="13" spans="1:4" ht="49.5" customHeight="1" x14ac:dyDescent="0.25">
      <c r="A13" s="4">
        <f t="shared" si="0"/>
        <v>3</v>
      </c>
      <c r="B13" s="7" t="s">
        <v>14</v>
      </c>
      <c r="C13" s="9">
        <f>янв!G11+фев!G11+мар!G11+апр!G11+май!G11+июнь!G11+июль!G11+авг!G11+сен!G11+окт!G11+ноя!G11+дек!G11</f>
        <v>8617.9590000000007</v>
      </c>
    </row>
    <row r="14" spans="1:4" ht="49.5" customHeight="1" x14ac:dyDescent="0.25">
      <c r="A14" s="4">
        <f t="shared" si="0"/>
        <v>4</v>
      </c>
      <c r="B14" s="7" t="s">
        <v>15</v>
      </c>
      <c r="C14" s="9">
        <f>янв!G12+фев!G12+мар!G12+апр!G12+май!G12+июнь!G12+июль!G12+авг!G12+сен!G12+окт!G12+ноя!G12+дек!G12</f>
        <v>3566.0520000000015</v>
      </c>
    </row>
    <row r="15" spans="1:4" ht="61.5" customHeight="1" x14ac:dyDescent="0.25">
      <c r="A15" s="4">
        <f t="shared" si="0"/>
        <v>5</v>
      </c>
      <c r="B15" s="7" t="s">
        <v>17</v>
      </c>
      <c r="C15" s="9">
        <f>янв!G13+фев!G13+мар!G13+апр!G13+май!G13+июнь!G13+июль!G13+авг!G13+сен!G13+окт!G13+ноя!G13+дек!G13</f>
        <v>2037.7439999999997</v>
      </c>
    </row>
    <row r="16" spans="1:4" ht="46.5" customHeight="1" x14ac:dyDescent="0.25">
      <c r="A16" s="4">
        <f t="shared" si="0"/>
        <v>6</v>
      </c>
      <c r="B16" s="7" t="s">
        <v>20</v>
      </c>
      <c r="C16" s="9">
        <f>янв!G14+фев!G14+мар!G14+апр!G14+май!G14+июнь!G14+июль!G14+авг!G14+сен!G14+окт!G14+ноя!G14+дек!G14</f>
        <v>10655.703000000001</v>
      </c>
    </row>
    <row r="17" spans="1:3" ht="49.5" customHeight="1" x14ac:dyDescent="0.25">
      <c r="A17" s="4">
        <f t="shared" si="0"/>
        <v>7</v>
      </c>
      <c r="B17" s="7" t="s">
        <v>23</v>
      </c>
      <c r="C17" s="9">
        <f>янв!G15+фев!G15+мар!G15+апр!G15+май!G15+июнь!G15+июль!G15+авг!G15+сен!G15+окт!G15+ноя!G15+дек!G15</f>
        <v>9636.8310000000001</v>
      </c>
    </row>
    <row r="18" spans="1:3" ht="51.75" customHeight="1" x14ac:dyDescent="0.25">
      <c r="A18" s="4">
        <f t="shared" si="0"/>
        <v>8</v>
      </c>
      <c r="B18" s="7" t="s">
        <v>25</v>
      </c>
      <c r="C18" s="9">
        <f>янв!G16+фев!G16+мар!G16+апр!G16+май!G16+июнь!G16+июль!G16+авг!G16+сен!G16+окт!G16+ноя!G16+дек!G16</f>
        <v>10146.267000000002</v>
      </c>
    </row>
    <row r="19" spans="1:3" ht="33" customHeight="1" x14ac:dyDescent="0.25">
      <c r="A19" s="4">
        <f t="shared" si="0"/>
        <v>9</v>
      </c>
      <c r="B19" s="7" t="s">
        <v>26</v>
      </c>
      <c r="C19" s="9">
        <f>янв!G17+фев!G17+мар!G17+апр!G17+май!G17+июнь!G17+июль!G17+авг!G17+сен!G17+окт!G17+ноя!G17+дек!G17</f>
        <v>27424.637999999999</v>
      </c>
    </row>
    <row r="20" spans="1:3" ht="27.75" customHeight="1" x14ac:dyDescent="0.25">
      <c r="A20" s="4">
        <f t="shared" si="0"/>
        <v>10</v>
      </c>
      <c r="B20" s="7" t="s">
        <v>27</v>
      </c>
      <c r="C20" s="9">
        <f>янв!G18+фев!G18+мар!G18+апр!G18+май!G18+июнь!G18+июль!G18+авг!G18+сен!G18+окт!G18+ноя!G18+дек!G18</f>
        <v>23349.149999999998</v>
      </c>
    </row>
    <row r="21" spans="1:3" ht="30" customHeight="1" x14ac:dyDescent="0.25">
      <c r="A21" s="4">
        <f t="shared" si="0"/>
        <v>11</v>
      </c>
      <c r="B21" s="7" t="s">
        <v>28</v>
      </c>
      <c r="C21" s="9">
        <f>янв!G19+фев!G19+мар!G19+апр!G19+май!G19+июнь!G19+июль!G19+авг!G19+сен!G19+окт!G19+ноя!G19+дек!G19</f>
        <v>2547.1800000000003</v>
      </c>
    </row>
    <row r="22" spans="1:3" ht="46.15" customHeight="1" x14ac:dyDescent="0.25">
      <c r="A22" s="4">
        <f t="shared" si="0"/>
        <v>12</v>
      </c>
      <c r="B22" s="7" t="s">
        <v>30</v>
      </c>
      <c r="C22" s="9">
        <f>янв!G20+фев!G20+мар!G20+апр!G20+май!G20+июнь!G20+июль!G20+авг!G20+сен!G20+окт!G20+ноя!G20+дек!G20</f>
        <v>4075.4879999999994</v>
      </c>
    </row>
    <row r="23" spans="1:3" x14ac:dyDescent="0.25">
      <c r="A23" s="4">
        <f t="shared" si="0"/>
        <v>13</v>
      </c>
      <c r="B23" s="7" t="s">
        <v>32</v>
      </c>
      <c r="C23" s="9">
        <f>янв!G21+фев!G21+мар!G21+апр!G21+май!G21+июнь!G21+июль!G21+авг!G21+сен!G21+окт!G21+ноя!G21+дек!G21</f>
        <v>25386.894000000004</v>
      </c>
    </row>
    <row r="24" spans="1:3" x14ac:dyDescent="0.25">
      <c r="A24" s="4">
        <f t="shared" si="0"/>
        <v>14</v>
      </c>
      <c r="B24" s="7" t="s">
        <v>59</v>
      </c>
      <c r="C24" s="9">
        <f>янв!G22+фев!G22+мар!G22+апр!G22+май!G22+июнь!G22+июль!G22+авг!G22+сен!G22+окт!G22+ноя!G22+дек!G22</f>
        <v>80745.606000000014</v>
      </c>
    </row>
    <row r="25" spans="1:3" ht="31.5" x14ac:dyDescent="0.25">
      <c r="A25" s="4">
        <f t="shared" si="0"/>
        <v>15</v>
      </c>
      <c r="B25" s="7" t="s">
        <v>62</v>
      </c>
      <c r="C25" s="9">
        <f>янв!G23+фев!G23+мар!G23+апр!G23+май!G23+июнь!G23+июль!G23+авг!G23+сен!G23+окт!G23+ноя!G23+дек!G23</f>
        <v>180255.43800000002</v>
      </c>
    </row>
    <row r="26" spans="1:3" x14ac:dyDescent="0.25">
      <c r="A26" s="4">
        <f t="shared" si="0"/>
        <v>16</v>
      </c>
      <c r="B26" s="11" t="s">
        <v>37</v>
      </c>
      <c r="C26" s="9">
        <f>янв!G24+фев!G24+мар!G24+апр!G24+май!G24+июнь!G24+июль!G24+авг!G24+сен!G24+окт!G24+ноя!G24+дек!G24</f>
        <v>151667.48480000001</v>
      </c>
    </row>
    <row r="27" spans="1:3" x14ac:dyDescent="0.25">
      <c r="A27" s="4">
        <f t="shared" si="0"/>
        <v>17</v>
      </c>
      <c r="B27" s="11" t="s">
        <v>39</v>
      </c>
      <c r="C27" s="9">
        <f>янв!G25+фев!G25+мар!G25+апр!G25+май!G25+июнь!G25+июль!G25+авг!G25+сен!G25+окт!G25+ноя!G25+дек!G25</f>
        <v>86816.385000000024</v>
      </c>
    </row>
    <row r="28" spans="1:3" x14ac:dyDescent="0.25">
      <c r="A28" s="4">
        <f t="shared" si="0"/>
        <v>18</v>
      </c>
      <c r="B28" s="11" t="s">
        <v>40</v>
      </c>
      <c r="C28" s="9">
        <f>янв!G26+фев!G26+мар!G26+апр!G26+май!G26+июнь!G26+июль!G26+авг!G26+сен!G26+окт!G26+ноя!G26+дек!G26</f>
        <v>7089.6510000000035</v>
      </c>
    </row>
    <row r="29" spans="1:3" ht="37.5" customHeight="1" x14ac:dyDescent="0.25">
      <c r="A29" s="4">
        <f t="shared" si="0"/>
        <v>19</v>
      </c>
      <c r="B29" s="20" t="s">
        <v>42</v>
      </c>
      <c r="C29" s="9">
        <f>янв!G27+фев!G27+мар!G27+апр!G27+май!G27+июнь!G27+июль!G27+авг!G27+сен!G27+окт!G27+ноя!G27+дек!G27</f>
        <v>67033.287000000011</v>
      </c>
    </row>
    <row r="30" spans="1:3" s="3" customFormat="1" ht="31.5" x14ac:dyDescent="0.25">
      <c r="A30" s="4">
        <f t="shared" si="0"/>
        <v>20</v>
      </c>
      <c r="B30" s="21" t="s">
        <v>43</v>
      </c>
      <c r="C30" s="9">
        <f>янв!G28+фев!G28+мар!G28+апр!G28+май!G28+июнь!G28+июль!G28+авг!G28+сен!G28+окт!G28+ноя!G28+дек!G28</f>
        <v>105962.68799999999</v>
      </c>
    </row>
    <row r="31" spans="1:3" s="22" customFormat="1" x14ac:dyDescent="0.25">
      <c r="A31" s="86" t="s">
        <v>46</v>
      </c>
      <c r="B31" s="87"/>
      <c r="C31" s="9">
        <f>SUM(C11:C30)</f>
        <v>828368.30480000004</v>
      </c>
    </row>
    <row r="32" spans="1:3" s="27" customFormat="1" x14ac:dyDescent="0.25">
      <c r="A32" s="42" t="s">
        <v>44</v>
      </c>
      <c r="B32" s="42"/>
      <c r="C32" s="9"/>
    </row>
    <row r="33" spans="1:3" s="3" customFormat="1" ht="56.25" customHeight="1" x14ac:dyDescent="0.25">
      <c r="A33" s="52" t="s">
        <v>0</v>
      </c>
      <c r="B33" s="52" t="s">
        <v>1</v>
      </c>
      <c r="C33" s="50" t="s">
        <v>69</v>
      </c>
    </row>
    <row r="34" spans="1:3" s="3" customFormat="1" ht="28.15" customHeight="1" x14ac:dyDescent="0.25">
      <c r="A34" s="28">
        <v>1</v>
      </c>
      <c r="B34" s="30" t="s">
        <v>44</v>
      </c>
      <c r="C34" s="9">
        <f>янв!G32+фев!G32+мар!G32+апр!G32+май!G32+июнь!G32+июль!G32+авг!G32+сен!G32+окт!G32+ноя!G32+дек!G32</f>
        <v>84300.89</v>
      </c>
    </row>
    <row r="35" spans="1:3" s="3" customFormat="1" ht="36.6" customHeight="1" x14ac:dyDescent="0.25">
      <c r="A35" s="28">
        <v>2</v>
      </c>
      <c r="B35" s="21" t="s">
        <v>7</v>
      </c>
      <c r="C35" s="9">
        <f>янв!G33+фев!G33+мар!G33+апр!G33+май!G33+июнь!G33+июль!G33+авг!G33+сен!G33+окт!G33+ноя!G33+дек!G33</f>
        <v>27778</v>
      </c>
    </row>
    <row r="36" spans="1:3" s="3" customFormat="1" ht="34.5" customHeight="1" x14ac:dyDescent="0.25">
      <c r="A36" s="28">
        <f>A35+1</f>
        <v>3</v>
      </c>
      <c r="B36" s="21" t="s">
        <v>9</v>
      </c>
      <c r="C36" s="9">
        <f>янв!G34+фев!G34+мар!G34+апр!G34+май!G34+июнь!G34+июль!G34+авг!G34+сен!G34+окт!G34+ноя!G34+дек!G34</f>
        <v>20045</v>
      </c>
    </row>
    <row r="37" spans="1:3" s="23" customFormat="1" x14ac:dyDescent="0.25">
      <c r="A37" s="89" t="s">
        <v>46</v>
      </c>
      <c r="B37" s="89"/>
      <c r="C37" s="33">
        <f>SUM(C34:C36)</f>
        <v>132123.89000000001</v>
      </c>
    </row>
    <row r="38" spans="1:3" s="22" customFormat="1" x14ac:dyDescent="0.25">
      <c r="A38" s="86" t="s">
        <v>47</v>
      </c>
      <c r="B38" s="86"/>
      <c r="C38" s="32">
        <f>C31+C37</f>
        <v>960492.19480000006</v>
      </c>
    </row>
    <row r="39" spans="1:3" ht="18.75" x14ac:dyDescent="0.3">
      <c r="A39" s="53"/>
      <c r="B39" s="54" t="s">
        <v>70</v>
      </c>
      <c r="C39" s="67">
        <f>C4-C38+C5</f>
        <v>46596.285199999926</v>
      </c>
    </row>
    <row r="40" spans="1:3" s="26" customFormat="1" ht="29.25" customHeight="1" x14ac:dyDescent="0.3">
      <c r="A40" s="43"/>
      <c r="B40" s="44"/>
      <c r="C40" s="58"/>
    </row>
    <row r="41" spans="1:3" s="26" customFormat="1" ht="25.5" customHeight="1" x14ac:dyDescent="0.3">
      <c r="A41" s="43"/>
      <c r="B41" s="44"/>
      <c r="C41" s="58"/>
    </row>
    <row r="42" spans="1:3" s="26" customFormat="1" ht="27.75" customHeight="1" x14ac:dyDescent="0.3">
      <c r="A42" s="40"/>
      <c r="B42" s="40"/>
      <c r="C42" s="59"/>
    </row>
    <row r="43" spans="1:3" s="26" customFormat="1" ht="25.5" customHeight="1" x14ac:dyDescent="0.3">
      <c r="A43" s="40"/>
      <c r="B43" s="41"/>
      <c r="C43" s="60"/>
    </row>
    <row r="44" spans="1:3" s="26" customFormat="1" ht="30.75" customHeight="1" x14ac:dyDescent="0.3">
      <c r="A44" s="40"/>
      <c r="B44" s="45"/>
      <c r="C44" s="61"/>
    </row>
    <row r="45" spans="1:3" s="26" customFormat="1" ht="18" x14ac:dyDescent="0.25">
      <c r="A45" s="46"/>
      <c r="B45" s="46"/>
      <c r="C45" s="55"/>
    </row>
    <row r="46" spans="1:3" s="26" customFormat="1" ht="18" x14ac:dyDescent="0.25">
      <c r="A46" s="46"/>
      <c r="B46" s="46"/>
      <c r="C46" s="55"/>
    </row>
    <row r="47" spans="1:3" s="26" customFormat="1" ht="18" x14ac:dyDescent="0.25">
      <c r="A47" s="46"/>
      <c r="B47" s="46"/>
      <c r="C47" s="55"/>
    </row>
    <row r="48" spans="1:3" s="26" customFormat="1" ht="18" x14ac:dyDescent="0.25">
      <c r="A48" s="46"/>
      <c r="B48" s="46"/>
      <c r="C48" s="55"/>
    </row>
    <row r="49" spans="1:3" s="26" customFormat="1" ht="18" x14ac:dyDescent="0.25">
      <c r="A49" s="46"/>
      <c r="B49" s="46"/>
      <c r="C49" s="55"/>
    </row>
    <row r="50" spans="1:3" s="26" customFormat="1" ht="18" x14ac:dyDescent="0.25">
      <c r="A50" s="46"/>
      <c r="B50" s="46"/>
      <c r="C50" s="55"/>
    </row>
    <row r="51" spans="1:3" s="26" customFormat="1" ht="18" x14ac:dyDescent="0.25">
      <c r="A51" s="46"/>
      <c r="B51" s="46"/>
      <c r="C51" s="55"/>
    </row>
    <row r="52" spans="1:3" s="26" customFormat="1" ht="18" x14ac:dyDescent="0.25">
      <c r="A52" s="46"/>
      <c r="B52" s="46"/>
      <c r="C52" s="55"/>
    </row>
    <row r="53" spans="1:3" s="26" customFormat="1" ht="18" x14ac:dyDescent="0.25">
      <c r="A53" s="46"/>
      <c r="B53" s="46"/>
      <c r="C53" s="55"/>
    </row>
    <row r="54" spans="1:3" s="26" customFormat="1" ht="18" x14ac:dyDescent="0.25">
      <c r="A54" s="46"/>
      <c r="B54" s="46"/>
      <c r="C54" s="55"/>
    </row>
    <row r="55" spans="1:3" ht="18" x14ac:dyDescent="0.25">
      <c r="A55" s="39"/>
      <c r="B55" s="39"/>
      <c r="C55" s="55"/>
    </row>
    <row r="56" spans="1:3" ht="18" x14ac:dyDescent="0.25">
      <c r="A56" s="39"/>
      <c r="B56" s="39"/>
      <c r="C56" s="55"/>
    </row>
  </sheetData>
  <mergeCells count="4">
    <mergeCell ref="A38:B38"/>
    <mergeCell ref="A31:B31"/>
    <mergeCell ref="A37:B37"/>
    <mergeCell ref="B2:C2"/>
  </mergeCells>
  <pageMargins left="0.59055118110236227" right="0.11811023622047245" top="0.15748031496062992" bottom="0.19685039370078741" header="0.15748031496062992" footer="0.15748031496062992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год!Область_печати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2023-01-31T07:18:18Z</dcterms:modified>
</cp:coreProperties>
</file>