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6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34" i="1" s="1"/>
  <c r="C35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<sst xmlns="http://schemas.openxmlformats.org/spreadsheetml/2006/main" count="37" uniqueCount="32">
  <si>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Зафабричная д. 6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</si>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</sst>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9" fillId="4" borderId="3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4" fontId="9" fillId="4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0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/>
    <xf numFmtId="0" fontId="12" fillId="0" borderId="0" xfId="0" applyFont="1" applyAlignment="1">
      <alignment horizontal="justify" wrapText="1"/>
    </xf>
    <xf numFmtId="0" fontId="13" fillId="0" borderId="0" xfId="0" applyFont="1"/>
    <xf numFmtId="4" fontId="13" fillId="0" borderId="0" xfId="0" applyNumberFormat="1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/>
    <xf numFmtId="4" fontId="6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6/&#1079;&#1072;&#1092;&#1072;&#1073;&#1088;&#1080;&#1095;&#1085;&#1072;&#1103;%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1012.832</v>
          </cell>
        </row>
        <row r="10">
          <cell r="G10">
            <v>253.208</v>
          </cell>
        </row>
        <row r="11">
          <cell r="G11">
            <v>474.76499999999999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601.36900000000003</v>
          </cell>
        </row>
        <row r="15">
          <cell r="G15">
            <v>538.06700000000001</v>
          </cell>
        </row>
        <row r="16">
          <cell r="G16">
            <v>569.71799999999996</v>
          </cell>
        </row>
        <row r="17">
          <cell r="G17">
            <v>1582.55</v>
          </cell>
        </row>
        <row r="18">
          <cell r="G18">
            <v>1329.3419999999999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1645.8520000000001</v>
          </cell>
        </row>
        <row r="22">
          <cell r="G22">
            <v>3703.1669999999995</v>
          </cell>
        </row>
        <row r="23">
          <cell r="G23">
            <v>13008.561000000002</v>
          </cell>
        </row>
        <row r="24">
          <cell r="G24">
            <v>3829.7709999999997</v>
          </cell>
        </row>
        <row r="25">
          <cell r="G25">
            <v>411.46300000000002</v>
          </cell>
        </row>
        <row r="26">
          <cell r="G26">
            <v>3893.0729999999999</v>
          </cell>
        </row>
        <row r="27">
          <cell r="G27">
            <v>3323.355</v>
          </cell>
        </row>
        <row r="28">
          <cell r="G28">
            <v>36936.717000000004</v>
          </cell>
        </row>
        <row r="31">
          <cell r="G31">
            <v>87.63</v>
          </cell>
        </row>
      </sheetData>
      <sheetData sheetId="1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3323.355</v>
          </cell>
        </row>
        <row r="28">
          <cell r="G28">
            <v>38455.975000000006</v>
          </cell>
        </row>
        <row r="31">
          <cell r="G31">
            <v>2465.6999999999998</v>
          </cell>
        </row>
      </sheetData>
      <sheetData sheetId="2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3323.355</v>
          </cell>
        </row>
        <row r="28">
          <cell r="G28">
            <v>38455.975000000006</v>
          </cell>
        </row>
      </sheetData>
      <sheetData sheetId="3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3323.355</v>
          </cell>
        </row>
        <row r="28">
          <cell r="G28">
            <v>38455.975000000006</v>
          </cell>
        </row>
      </sheetData>
      <sheetData sheetId="4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3323.355</v>
          </cell>
        </row>
        <row r="28">
          <cell r="G28">
            <v>38455.975000000006</v>
          </cell>
        </row>
        <row r="31">
          <cell r="G31">
            <v>5198.37</v>
          </cell>
        </row>
      </sheetData>
      <sheetData sheetId="5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3323.355</v>
          </cell>
        </row>
        <row r="28">
          <cell r="G28">
            <v>38455.975000000006</v>
          </cell>
        </row>
        <row r="31">
          <cell r="G31">
            <v>8271.44</v>
          </cell>
        </row>
      </sheetData>
      <sheetData sheetId="6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998.76</v>
          </cell>
        </row>
      </sheetData>
      <sheetData sheetId="7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7667.19</v>
          </cell>
        </row>
        <row r="32">
          <cell r="G32">
            <v>20387</v>
          </cell>
        </row>
        <row r="33">
          <cell r="G33">
            <v>14703</v>
          </cell>
        </row>
      </sheetData>
      <sheetData sheetId="8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6048.65</v>
          </cell>
        </row>
      </sheetData>
      <sheetData sheetId="9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7931.75</v>
          </cell>
        </row>
      </sheetData>
      <sheetData sheetId="10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7792.66</v>
          </cell>
        </row>
      </sheetData>
      <sheetData sheetId="11">
        <row r="9">
          <cell r="G9">
            <v>1044.4829999999999</v>
          </cell>
        </row>
        <row r="10">
          <cell r="G10">
            <v>253.208</v>
          </cell>
        </row>
        <row r="11">
          <cell r="G11">
            <v>506.416</v>
          </cell>
        </row>
        <row r="12">
          <cell r="G12">
            <v>221.55700000000002</v>
          </cell>
        </row>
        <row r="13">
          <cell r="G13">
            <v>126.604</v>
          </cell>
        </row>
        <row r="14">
          <cell r="G14">
            <v>633.02</v>
          </cell>
        </row>
        <row r="15">
          <cell r="G15">
            <v>569.71799999999996</v>
          </cell>
        </row>
        <row r="16">
          <cell r="G16">
            <v>601.36900000000003</v>
          </cell>
        </row>
        <row r="17">
          <cell r="G17">
            <v>1645.8520000000001</v>
          </cell>
        </row>
        <row r="18">
          <cell r="G18">
            <v>1392.644</v>
          </cell>
        </row>
        <row r="19">
          <cell r="G19">
            <v>158.255</v>
          </cell>
        </row>
        <row r="20">
          <cell r="G20">
            <v>253.208</v>
          </cell>
        </row>
        <row r="21">
          <cell r="G21">
            <v>1709.154</v>
          </cell>
        </row>
        <row r="22">
          <cell r="G22">
            <v>4146.2809999999999</v>
          </cell>
        </row>
        <row r="23">
          <cell r="G23">
            <v>13483.325999999999</v>
          </cell>
        </row>
        <row r="24">
          <cell r="G24">
            <v>3956.375</v>
          </cell>
        </row>
        <row r="25">
          <cell r="G25">
            <v>411.46300000000002</v>
          </cell>
        </row>
        <row r="26">
          <cell r="G26">
            <v>4019.6770000000001</v>
          </cell>
        </row>
        <row r="27">
          <cell r="G27">
            <v>3481.61</v>
          </cell>
        </row>
        <row r="28">
          <cell r="G28">
            <v>38614.230000000003</v>
          </cell>
        </row>
        <row r="31">
          <cell r="G31">
            <v>3058.71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zoomScale="55" zoomScaleNormal="85" zoomScaleSheetLayoutView="55" workbookViewId="0">
      <selection activeCell="C4" sqref="C4:C6"/>
    </sheetView>
  </sheetViews>
  <sheetFormatPr defaultColWidth="8.85546875" defaultRowHeight="15.75" x14ac:dyDescent="0.25"/>
  <cols>
    <col min="1" max="1" width="5.85546875" style="20" customWidth="1"/>
    <col min="2" max="2" width="73.7109375" style="20" customWidth="1"/>
    <col min="3" max="3" width="53.140625" style="49" customWidth="1"/>
    <col min="4" max="7" width="8.85546875" style="20" customWidth="1"/>
    <col min="8" max="16384" width="8.85546875" style="20"/>
  </cols>
  <sheetData>
    <row r="1" spans="1:3" s="2" customFormat="1" ht="18.75" x14ac:dyDescent="0.3">
      <c r="A1" s="1"/>
      <c r="C1" s="3"/>
    </row>
    <row r="2" spans="1:3" s="2" customFormat="1" ht="53.25" customHeight="1" x14ac:dyDescent="0.3">
      <c r="A2" s="1"/>
      <c r="B2" s="4" t="s">
        <v>0</v>
      </c>
      <c r="C2" s="5"/>
    </row>
    <row r="3" spans="1:3" s="2" customFormat="1" ht="21" customHeight="1" x14ac:dyDescent="0.3">
      <c r="A3" s="1"/>
      <c r="C3" s="6"/>
    </row>
    <row r="4" spans="1:3" s="10" customFormat="1" ht="51" customHeight="1" x14ac:dyDescent="0.3">
      <c r="A4" s="7">
        <v>1</v>
      </c>
      <c r="B4" s="8" t="s">
        <v>1</v>
      </c>
      <c r="C4" s="9">
        <v>560818.84</v>
      </c>
    </row>
    <row r="5" spans="1:3" s="2" customFormat="1" ht="62.25" customHeight="1" x14ac:dyDescent="0.3">
      <c r="A5" s="11">
        <v>2</v>
      </c>
      <c r="B5" s="8" t="s">
        <v>2</v>
      </c>
      <c r="C5" s="12">
        <v>537877.82999999996</v>
      </c>
    </row>
    <row r="6" spans="1:3" s="2" customFormat="1" ht="41.25" customHeight="1" x14ac:dyDescent="0.3">
      <c r="A6" s="13">
        <v>3</v>
      </c>
      <c r="B6" s="14" t="s">
        <v>3</v>
      </c>
      <c r="C6" s="12">
        <v>117161.06</v>
      </c>
    </row>
    <row r="7" spans="1:3" s="16" customFormat="1" ht="53.45" customHeight="1" x14ac:dyDescent="0.3">
      <c r="A7" s="13" t="s">
        <v>4</v>
      </c>
      <c r="B7" s="13" t="s">
        <v>5</v>
      </c>
      <c r="C7" s="15" t="s">
        <v>6</v>
      </c>
    </row>
    <row r="8" spans="1:3" ht="38.25" customHeight="1" x14ac:dyDescent="0.25">
      <c r="A8" s="17">
        <v>1</v>
      </c>
      <c r="B8" s="18" t="s">
        <v>7</v>
      </c>
      <c r="C8" s="19">
        <f>SUM([1]январь!G9,[1]февраль!G9,[1]март!G9,[1]апрель!G9,[1]май!G9,[1]июнь!G9+[1]июль!G9+[1]август!G9+[1]сент!G9+[1]окт!G9+[1]ноя!G9+[1]дек!G9)</f>
        <v>12502.145</v>
      </c>
    </row>
    <row r="9" spans="1:3" ht="32.25" customHeight="1" x14ac:dyDescent="0.25">
      <c r="A9" s="17">
        <f t="shared" ref="A9:A26" si="0">A8+1</f>
        <v>2</v>
      </c>
      <c r="B9" s="21" t="s">
        <v>8</v>
      </c>
      <c r="C9" s="19">
        <f>SUM([1]январь!G10,[1]февраль!G10,[1]март!G10,[1]апрель!G10,[1]май!G10,[1]июнь!G10+[1]июль!G10+[1]август!G10+[1]сент!G10+[1]окт!G10+[1]ноя!G10+[1]дек!G10)</f>
        <v>3038.4960000000001</v>
      </c>
    </row>
    <row r="10" spans="1:3" ht="45" customHeight="1" x14ac:dyDescent="0.25">
      <c r="A10" s="17">
        <f t="shared" si="0"/>
        <v>3</v>
      </c>
      <c r="B10" s="18" t="s">
        <v>9</v>
      </c>
      <c r="C10" s="19">
        <f>SUM([1]январь!G11,[1]февраль!G11,[1]март!G11,[1]апрель!G11,[1]май!G11,[1]июнь!G11+[1]июль!G11+[1]август!G11+[1]сент!G11+[1]окт!G11+[1]ноя!G11+[1]дек!G11)</f>
        <v>6045.3410000000003</v>
      </c>
    </row>
    <row r="11" spans="1:3" ht="30" customHeight="1" x14ac:dyDescent="0.25">
      <c r="A11" s="17">
        <f t="shared" si="0"/>
        <v>4</v>
      </c>
      <c r="B11" s="18" t="s">
        <v>10</v>
      </c>
      <c r="C11" s="19">
        <f>SUM([1]январь!G12,[1]февраль!G12,[1]март!G12,[1]апрель!G12,[1]май!G12,[1]июнь!G12+[1]июль!G12+[1]август!G12+[1]сент!G12+[1]окт!G12+[1]ноя!G12+[1]дек!G12)</f>
        <v>2658.6840000000002</v>
      </c>
    </row>
    <row r="12" spans="1:3" ht="31.5" x14ac:dyDescent="0.25">
      <c r="A12" s="17">
        <f t="shared" si="0"/>
        <v>5</v>
      </c>
      <c r="B12" s="18" t="s">
        <v>11</v>
      </c>
      <c r="C12" s="19">
        <f>SUM([1]январь!G13,[1]февраль!G13,[1]март!G13,[1]апрель!G13,[1]май!G13,[1]июнь!G13+[1]июль!G13+[1]август!G13+[1]сент!G13+[1]окт!G13+[1]ноя!G13+[1]дек!G13)</f>
        <v>1519.248</v>
      </c>
    </row>
    <row r="13" spans="1:3" ht="31.5" x14ac:dyDescent="0.25">
      <c r="A13" s="17">
        <f t="shared" si="0"/>
        <v>6</v>
      </c>
      <c r="B13" s="18" t="s">
        <v>12</v>
      </c>
      <c r="C13" s="19">
        <f>SUM([1]январь!G14,[1]февраль!G14,[1]март!G14,[1]апрель!G14,[1]май!G14,[1]июнь!G14+[1]июль!G14+[1]август!G14+[1]сент!G14+[1]окт!G14+[1]ноя!G14+[1]дек!G14)</f>
        <v>7564.5889999999999</v>
      </c>
    </row>
    <row r="14" spans="1:3" x14ac:dyDescent="0.25">
      <c r="A14" s="17">
        <f t="shared" si="0"/>
        <v>7</v>
      </c>
      <c r="B14" s="18" t="s">
        <v>13</v>
      </c>
      <c r="C14" s="19">
        <f>SUM([1]январь!G15,[1]февраль!G15,[1]март!G15,[1]апрель!G15,[1]май!G15,[1]июнь!G15+[1]июль!G15+[1]август!G15+[1]сент!G15+[1]окт!G15+[1]ноя!G15+[1]дек!G15)</f>
        <v>6804.9649999999983</v>
      </c>
    </row>
    <row r="15" spans="1:3" x14ac:dyDescent="0.25">
      <c r="A15" s="17">
        <f t="shared" si="0"/>
        <v>8</v>
      </c>
      <c r="B15" s="18" t="s">
        <v>14</v>
      </c>
      <c r="C15" s="19">
        <f>SUM([1]январь!G16,[1]февраль!G16,[1]март!G16,[1]апрель!G16,[1]май!G16,[1]июнь!G16+[1]июль!G16+[1]август!G16+[1]сент!G16+[1]окт!G16+[1]ноя!G16+[1]дек!G16)</f>
        <v>7184.777000000001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SUM([1]январь!G17,[1]февраль!G17,[1]март!G17,[1]апрель!G17,[1]май!G17,[1]июнь!G17+[1]июль!G17+[1]август!G17+[1]сент!G17+[1]окт!G17+[1]ноя!G17+[1]дек!G17)</f>
        <v>19686.922000000002</v>
      </c>
    </row>
    <row r="17" spans="1:3" ht="26.25" customHeight="1" x14ac:dyDescent="0.25">
      <c r="A17" s="17">
        <f t="shared" si="0"/>
        <v>10</v>
      </c>
      <c r="B17" s="18" t="s">
        <v>16</v>
      </c>
      <c r="C17" s="19">
        <f>SUM([1]январь!G18,[1]февраль!G18,[1]март!G18,[1]апрель!G18,[1]май!G18,[1]июнь!G18+[1]июль!G18+[1]август!G18+[1]сент!G18+[1]окт!G18+[1]ноя!G18+[1]дек!G18)</f>
        <v>16648.425999999999</v>
      </c>
    </row>
    <row r="18" spans="1:3" ht="18.75" customHeight="1" x14ac:dyDescent="0.25">
      <c r="A18" s="17">
        <f t="shared" si="0"/>
        <v>11</v>
      </c>
      <c r="B18" s="18" t="s">
        <v>17</v>
      </c>
      <c r="C18" s="19">
        <f>SUM([1]январь!G19,[1]февраль!G19,[1]март!G19,[1]апрель!G19,[1]май!G19,[1]июнь!G19+[1]июль!G19+[1]август!G19+[1]сент!G19+[1]окт!G19+[1]ноя!G19+[1]дек!G19)</f>
        <v>1899.06</v>
      </c>
    </row>
    <row r="19" spans="1:3" ht="72" customHeight="1" x14ac:dyDescent="0.25">
      <c r="A19" s="17">
        <f t="shared" si="0"/>
        <v>12</v>
      </c>
      <c r="B19" s="18" t="s">
        <v>18</v>
      </c>
      <c r="C19" s="19">
        <f>SUM([1]январь!G20,[1]февраль!G20,[1]март!G20,[1]апрель!G20,[1]май!G20,[1]июнь!G20+[1]июль!G20+[1]август!G20+[1]сент!G20+[1]окт!G20+[1]ноя!G20+[1]дек!G20)</f>
        <v>3038.4960000000001</v>
      </c>
    </row>
    <row r="20" spans="1:3" ht="31.5" x14ac:dyDescent="0.25">
      <c r="A20" s="17">
        <f t="shared" si="0"/>
        <v>13</v>
      </c>
      <c r="B20" s="18" t="s">
        <v>19</v>
      </c>
      <c r="C20" s="19">
        <f>SUM([1]январь!G21,[1]февраль!G21,[1]март!G21,[1]апрель!G21,[1]май!G21,[1]июнь!G21+[1]июль!G21+[1]август!G21+[1]сент!G21+[1]окт!G21+[1]ноя!G21+[1]дек!G21)</f>
        <v>20446.546000000002</v>
      </c>
    </row>
    <row r="21" spans="1:3" ht="29.25" customHeight="1" x14ac:dyDescent="0.25">
      <c r="A21" s="17">
        <f t="shared" si="0"/>
        <v>14</v>
      </c>
      <c r="B21" s="18" t="s">
        <v>20</v>
      </c>
      <c r="C21" s="19">
        <f>SUM([1]январь!G22,[1]февраль!G22,[1]март!G22,[1]апрель!G22,[1]май!G22,[1]июнь!G22+[1]июль!G22+[1]август!G22+[1]сент!G22+[1]окт!G22+[1]ноя!G22+[1]дек!G22)</f>
        <v>49312.257999999994</v>
      </c>
    </row>
    <row r="22" spans="1:3" ht="31.5" x14ac:dyDescent="0.25">
      <c r="A22" s="17">
        <f t="shared" si="0"/>
        <v>15</v>
      </c>
      <c r="B22" s="18" t="s">
        <v>21</v>
      </c>
      <c r="C22" s="19">
        <f>SUM([1]январь!G23,[1]февраль!G23,[1]март!G23,[1]апрель!G23,[1]май!G23,[1]июнь!G23+[1]июль!G23+[1]август!G23+[1]сент!G23+[1]окт!G23+[1]ноя!G23+[1]дек!G23)</f>
        <v>161325.147</v>
      </c>
    </row>
    <row r="23" spans="1:3" x14ac:dyDescent="0.25">
      <c r="A23" s="17">
        <f t="shared" si="0"/>
        <v>16</v>
      </c>
      <c r="B23" s="22" t="s">
        <v>22</v>
      </c>
      <c r="C23" s="19">
        <f>SUM([1]январь!G24,[1]февраль!G24,[1]март!G24,[1]апрель!G24,[1]май!G24,[1]июнь!G24+[1]июль!G24+[1]август!G24+[1]сент!G24+[1]окт!G24+[1]ноя!G24+[1]дек!G24)</f>
        <v>47349.896000000001</v>
      </c>
    </row>
    <row r="24" spans="1:3" x14ac:dyDescent="0.25">
      <c r="A24" s="17">
        <f t="shared" si="0"/>
        <v>17</v>
      </c>
      <c r="B24" s="22" t="s">
        <v>23</v>
      </c>
      <c r="C24" s="19">
        <f>SUM([1]январь!G25,[1]февраль!G25,[1]март!G25,[1]апрель!G25,[1]май!G25,[1]июнь!G25+[1]июль!G25+[1]август!G25+[1]сент!G25+[1]окт!G25+[1]ноя!G25+[1]дек!G25)</f>
        <v>4937.5560000000005</v>
      </c>
    </row>
    <row r="25" spans="1:3" ht="34.5" customHeight="1" x14ac:dyDescent="0.25">
      <c r="A25" s="17">
        <f t="shared" si="0"/>
        <v>18</v>
      </c>
      <c r="B25" s="23" t="s">
        <v>24</v>
      </c>
      <c r="C25" s="19">
        <f>SUM([1]январь!G26,[1]февраль!G26,[1]март!G26,[1]апрель!G26,[1]май!G26,[1]июнь!G26+[1]июль!G26+[1]август!G26+[1]сент!G26+[1]окт!G26+[1]ноя!G26+[1]дек!G26)</f>
        <v>48109.520000000004</v>
      </c>
    </row>
    <row r="26" spans="1:3" s="25" customFormat="1" ht="47.25" x14ac:dyDescent="0.25">
      <c r="A26" s="17">
        <f t="shared" si="0"/>
        <v>19</v>
      </c>
      <c r="B26" s="24" t="s">
        <v>25</v>
      </c>
      <c r="C26" s="19">
        <f>SUM([1]январь!G27,[1]февраль!G27,[1]март!G27,[1]апрель!G27,[1]май!G27,[1]июнь!G27+[1]июль!G27+[1]август!G27+[1]сент!G27+[1]окт!G27+[1]ноя!G27+[1]дек!G27)</f>
        <v>40829.790000000008</v>
      </c>
    </row>
    <row r="27" spans="1:3" s="28" customFormat="1" x14ac:dyDescent="0.25">
      <c r="A27" s="26" t="s">
        <v>26</v>
      </c>
      <c r="B27" s="26"/>
      <c r="C27" s="27">
        <f>SUM([1]январь!G28,[1]февраль!G28,[1]март!G28,[1]апрель!G28,[1]май!G28,[1]июнь!G28+[1]июль!G28+[1]август!G28+[1]сент!G28+[1]окт!G28+[1]ноя!G28+[1]дек!G28)</f>
        <v>460901.97200000007</v>
      </c>
    </row>
    <row r="28" spans="1:3" s="30" customFormat="1" x14ac:dyDescent="0.25">
      <c r="A28" s="29" t="s">
        <v>27</v>
      </c>
      <c r="B28" s="29"/>
      <c r="C28" s="29"/>
    </row>
    <row r="29" spans="1:3" s="32" customFormat="1" ht="56.25" customHeight="1" x14ac:dyDescent="0.25">
      <c r="A29" s="31" t="s">
        <v>4</v>
      </c>
      <c r="B29" s="31" t="s">
        <v>5</v>
      </c>
      <c r="C29" s="15" t="s">
        <v>6</v>
      </c>
    </row>
    <row r="30" spans="1:3" s="32" customFormat="1" ht="28.15" customHeight="1" x14ac:dyDescent="0.25">
      <c r="A30" s="31">
        <v>1</v>
      </c>
      <c r="B30" s="33" t="s">
        <v>27</v>
      </c>
      <c r="C30" s="19">
        <f>SUM([1]январь!G31,[1]февраль!G31,[1]март!G31,[1]апрель!G31,[1]май!G31,[1]июнь!G31+[1]июль!G31+[1]август!G31+[1]сент!G31+[1]окт!G31+[1]ноя!G31+[1]дек!G31)</f>
        <v>49520.859999999993</v>
      </c>
    </row>
    <row r="31" spans="1:3" s="32" customFormat="1" ht="36.6" customHeight="1" x14ac:dyDescent="0.25">
      <c r="A31" s="31">
        <v>2</v>
      </c>
      <c r="B31" s="34" t="s">
        <v>28</v>
      </c>
      <c r="C31" s="19">
        <f>[1]август!G32</f>
        <v>20387</v>
      </c>
    </row>
    <row r="32" spans="1:3" s="32" customFormat="1" ht="34.5" customHeight="1" x14ac:dyDescent="0.25">
      <c r="A32" s="31">
        <v>3</v>
      </c>
      <c r="B32" s="34" t="s">
        <v>29</v>
      </c>
      <c r="C32" s="19">
        <f>[1]август!G33</f>
        <v>14703</v>
      </c>
    </row>
    <row r="33" spans="1:5" s="36" customFormat="1" x14ac:dyDescent="0.25">
      <c r="A33" s="26" t="s">
        <v>26</v>
      </c>
      <c r="B33" s="26"/>
      <c r="C33" s="35">
        <f>SUM(C30:C32)</f>
        <v>84610.859999999986</v>
      </c>
    </row>
    <row r="34" spans="1:5" s="28" customFormat="1" x14ac:dyDescent="0.25">
      <c r="A34" s="37" t="s">
        <v>30</v>
      </c>
      <c r="B34" s="37"/>
      <c r="C34" s="35">
        <f>C27+C33</f>
        <v>545512.83200000005</v>
      </c>
    </row>
    <row r="35" spans="1:5" s="2" customFormat="1" ht="18.75" x14ac:dyDescent="0.3">
      <c r="A35" s="38"/>
      <c r="B35" s="39" t="s">
        <v>31</v>
      </c>
      <c r="C35" s="40">
        <f>C4-C34</f>
        <v>15306.007999999914</v>
      </c>
    </row>
    <row r="36" spans="1:5" ht="24" customHeight="1" x14ac:dyDescent="0.3">
      <c r="A36" s="41"/>
      <c r="B36" s="42"/>
      <c r="C36" s="42"/>
      <c r="D36" s="43"/>
      <c r="E36" s="43"/>
    </row>
    <row r="37" spans="1:5" ht="18.75" customHeight="1" x14ac:dyDescent="0.3">
      <c r="A37" s="41"/>
      <c r="B37" s="44"/>
      <c r="C37" s="44"/>
      <c r="D37" s="43"/>
      <c r="E37" s="43"/>
    </row>
    <row r="38" spans="1:5" ht="30.75" customHeight="1" x14ac:dyDescent="0.3">
      <c r="A38" s="41"/>
      <c r="B38" s="44"/>
      <c r="C38" s="44"/>
      <c r="D38" s="43"/>
      <c r="E38" s="43"/>
    </row>
    <row r="39" spans="1:5" ht="24" customHeight="1" x14ac:dyDescent="0.3">
      <c r="A39" s="41"/>
      <c r="B39" s="44"/>
      <c r="C39" s="44"/>
      <c r="D39" s="43"/>
      <c r="E39" s="43"/>
    </row>
    <row r="40" spans="1:5" s="48" customFormat="1" ht="18" x14ac:dyDescent="0.25">
      <c r="A40" s="45"/>
      <c r="B40" s="45"/>
      <c r="C40" s="46"/>
      <c r="D40" s="47"/>
      <c r="E40" s="47"/>
    </row>
    <row r="41" spans="1:5" s="48" customFormat="1" ht="27.75" customHeight="1" x14ac:dyDescent="0.25">
      <c r="A41" s="45"/>
      <c r="B41" s="45"/>
      <c r="C41" s="46"/>
      <c r="D41" s="47"/>
      <c r="E41" s="47"/>
    </row>
    <row r="42" spans="1:5" ht="18" x14ac:dyDescent="0.25">
      <c r="A42" s="45"/>
      <c r="B42" s="45"/>
      <c r="C42" s="46"/>
      <c r="D42" s="43"/>
      <c r="E42" s="43"/>
    </row>
    <row r="43" spans="1:5" ht="18" x14ac:dyDescent="0.25">
      <c r="A43" s="45"/>
      <c r="B43" s="45"/>
      <c r="C43" s="46"/>
      <c r="D43" s="43"/>
      <c r="E43" s="43"/>
    </row>
    <row r="44" spans="1:5" ht="18" x14ac:dyDescent="0.25">
      <c r="A44" s="45"/>
      <c r="B44" s="45"/>
      <c r="C44" s="46"/>
      <c r="D44" s="43"/>
      <c r="E44" s="43"/>
    </row>
    <row r="45" spans="1:5" ht="18" x14ac:dyDescent="0.25">
      <c r="A45" s="45"/>
      <c r="B45" s="45"/>
      <c r="C45" s="46"/>
      <c r="D45" s="43"/>
      <c r="E45" s="43"/>
    </row>
    <row r="46" spans="1:5" ht="18" x14ac:dyDescent="0.25">
      <c r="A46" s="45"/>
      <c r="B46" s="45"/>
      <c r="C46" s="46"/>
      <c r="D46" s="43"/>
      <c r="E46" s="43"/>
    </row>
    <row r="47" spans="1:5" ht="18" x14ac:dyDescent="0.25">
      <c r="A47" s="45"/>
      <c r="B47" s="45"/>
      <c r="C47" s="46"/>
      <c r="D47" s="43"/>
      <c r="E47" s="43"/>
    </row>
    <row r="48" spans="1:5" x14ac:dyDescent="0.25">
      <c r="A48" s="43"/>
      <c r="B48" s="43"/>
      <c r="D48" s="43"/>
      <c r="E48" s="43"/>
    </row>
    <row r="49" spans="1:5" x14ac:dyDescent="0.25">
      <c r="A49" s="43"/>
      <c r="B49" s="43"/>
      <c r="D49" s="43"/>
      <c r="E49" s="43"/>
    </row>
    <row r="50" spans="1:5" x14ac:dyDescent="0.25">
      <c r="A50" s="43"/>
      <c r="B50" s="43"/>
      <c r="D50" s="43"/>
      <c r="E50" s="43"/>
    </row>
    <row r="51" spans="1:5" x14ac:dyDescent="0.25">
      <c r="A51" s="43"/>
      <c r="B51" s="43"/>
      <c r="D51" s="43"/>
      <c r="E51" s="43"/>
    </row>
    <row r="52" spans="1:5" x14ac:dyDescent="0.25">
      <c r="A52" s="43"/>
      <c r="B52" s="43"/>
      <c r="D52" s="43"/>
      <c r="E52" s="43"/>
    </row>
    <row r="53" spans="1:5" x14ac:dyDescent="0.25">
      <c r="A53" s="43"/>
      <c r="B53" s="43"/>
      <c r="D53" s="43"/>
      <c r="E53" s="43"/>
    </row>
    <row r="54" spans="1:5" x14ac:dyDescent="0.25">
      <c r="A54" s="43"/>
      <c r="B54" s="43"/>
      <c r="D54" s="43"/>
      <c r="E54" s="43"/>
    </row>
    <row r="55" spans="1:5" x14ac:dyDescent="0.25">
      <c r="A55" s="43"/>
      <c r="B55" s="43"/>
      <c r="D55" s="43"/>
      <c r="E55" s="43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47" right="0.12" top="0.35433070866141736" bottom="0.27559055118110237" header="0.1574803149606299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2022-02-28T06:12:16Z</dcterms:created>
  <dcterms:modified xsi:type="dcterms:W3CDTF">2022-02-28T06:12:44Z</dcterms:modified>
</cp:coreProperties>
</file>