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Инна-пк\сетевая\ЭКОНОМИЧЕСКИЙ ОТДЕЛ\ФИН ПЛАН 2021\отчеты 2021\Зафабричная 4\"/>
    </mc:Choice>
  </mc:AlternateContent>
  <bookViews>
    <workbookView xWindow="0" yWindow="0" windowWidth="20490" windowHeight="9045"/>
  </bookViews>
  <sheets>
    <sheet name="год" sheetId="1" r:id="rId1"/>
  </sheets>
  <externalReferences>
    <externalReference r:id="rId2"/>
  </externalReferences>
  <definedNames>
    <definedName name="_xlnm.Print_Area" localSheetId="0">год!$A$1:$C$44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C31" i="1"/>
  <c r="C30" i="1"/>
  <c r="C33" i="1" s="1"/>
  <c r="C34" i="1" s="1"/>
  <c r="C35" i="1" s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C8" i="1"/>
</calcChain>
</file>

<file path=xl/sharedStrings.xml><?xml version="1.0" encoding="utf-8"?>
<sst xmlns="http://schemas.openxmlformats.org/spreadsheetml/2006/main" count="37" uniqueCount="33">
  <si>
    <t>Доходы и расходы ООО КА "Ирбис"  по управлению и обслуживанию МКД ул. Зафабричная д. 4</t>
  </si>
  <si>
    <t>Начислено за услуги по содержанию и текущму ремонту общего имущества МКД  за 2021 год</t>
  </si>
  <si>
    <t>Поступило за услуги по содержанию и текущему ремонту общего имущества МКД за 2021 год</t>
  </si>
  <si>
    <t>Долг собственников помещений на 01.01.2022г.</t>
  </si>
  <si>
    <t>№</t>
  </si>
  <si>
    <t>Наименование работы</t>
  </si>
  <si>
    <t>Выполнено  услуг (работ) за 2021 год</t>
  </si>
  <si>
    <t>Техническое обслуживание инженерных сетей входящих в состав общего имущества многоквартирных жилых домов</t>
  </si>
  <si>
    <t>Осмотр технических этажей, чердаков и подвальных помещений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</si>
  <si>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</si>
  <si>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</si>
  <si>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</si>
  <si>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</si>
  <si>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 xml:space="preserve">Осмотр мест общего пользования </t>
  </si>
  <si>
    <t>Осмотр наружных конструкций панельного дома</t>
  </si>
  <si>
    <t xml:space="preserve">Аварийное обслуживание, непредвиденные работы </t>
  </si>
  <si>
    <t>Дежурство слесарей, электриков</t>
  </si>
  <si>
    <t>Дератизация, дезинсекция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</si>
  <si>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</si>
  <si>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</si>
  <si>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Уборка лестничных площадок и маршей </t>
  </si>
  <si>
    <t xml:space="preserve">Подметание прилегающей территории, содержание и уборка контейнерных площадок 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</si>
  <si>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</si>
  <si>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</si>
  <si>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</si>
  <si>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</si>
  <si>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Всего:</t>
  </si>
  <si>
    <t>Текущий ремонт</t>
  </si>
  <si>
    <t xml:space="preserve">Текущий ремонт </t>
  </si>
  <si>
    <t>Гидравлические испытания системы отопления</t>
  </si>
  <si>
    <t>Промывка системы отопления</t>
  </si>
  <si>
    <t>Итого</t>
  </si>
  <si>
    <t>Остаток средств на 01.01.2022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</si>
</sst>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Cambria"/>
      <family val="1"/>
      <charset val="204"/>
    </font>
    <font>
      <sz val="12"/>
      <name val="Calibri Light"/>
      <family val="1"/>
      <charset val="204"/>
      <scheme val="major"/>
    </font>
    <font>
      <b/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2" fontId="1" fillId="0" borderId="0" xfId="0" applyNumberFormat="1" applyFont="1" applyAlignment="1"/>
    <xf numFmtId="2" fontId="2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/>
    <xf numFmtId="14" fontId="3" fillId="0" borderId="0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2" borderId="0" xfId="0" applyFont="1" applyFill="1" applyAlignment="1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9" fillId="2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justify" wrapText="1"/>
    </xf>
    <xf numFmtId="0" fontId="1" fillId="0" borderId="2" xfId="0" applyFont="1" applyBorder="1" applyAlignment="1">
      <alignment horizontal="justify" wrapText="1"/>
    </xf>
    <xf numFmtId="0" fontId="1" fillId="2" borderId="1" xfId="0" applyFont="1" applyFill="1" applyBorder="1" applyAlignment="1">
      <alignment horizontal="justify" vertical="center" wrapText="1"/>
    </xf>
    <xf numFmtId="0" fontId="1" fillId="3" borderId="0" xfId="0" applyFont="1" applyFill="1"/>
    <xf numFmtId="0" fontId="10" fillId="4" borderId="1" xfId="0" applyFont="1" applyFill="1" applyBorder="1" applyAlignment="1">
      <alignment horizontal="right"/>
    </xf>
    <xf numFmtId="0" fontId="10" fillId="4" borderId="3" xfId="0" applyFont="1" applyFill="1" applyBorder="1" applyAlignment="1">
      <alignment horizontal="right"/>
    </xf>
    <xf numFmtId="4" fontId="10" fillId="4" borderId="4" xfId="0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/>
    <xf numFmtId="0" fontId="10" fillId="2" borderId="0" xfId="0" applyFont="1" applyFill="1" applyBorder="1"/>
    <xf numFmtId="0" fontId="10" fillId="2" borderId="0" xfId="0" applyFont="1" applyFill="1"/>
    <xf numFmtId="0" fontId="11" fillId="2" borderId="0" xfId="0" applyFont="1" applyFill="1" applyBorder="1" applyAlignment="1">
      <alignment horizontal="left"/>
    </xf>
    <xf numFmtId="0" fontId="1" fillId="2" borderId="0" xfId="0" applyFont="1" applyFill="1" applyAlignment="1"/>
    <xf numFmtId="0" fontId="1" fillId="2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1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right"/>
    </xf>
    <xf numFmtId="4" fontId="2" fillId="4" borderId="5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/>
    </xf>
    <xf numFmtId="4" fontId="4" fillId="4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4" fontId="3" fillId="0" borderId="0" xfId="0" applyNumberFormat="1" applyFont="1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9;&#1050;&#1054;&#1053;&#1054;&#1052;&#1048;&#1063;&#1045;&#1057;&#1050;&#1048;&#1049;%20&#1054;&#1058;&#1044;&#1045;&#1051;/&#1060;&#1048;&#1053;%20&#1055;&#1051;&#1040;&#1053;%202021/&#1040;&#1082;&#1090;&#1099;%202021%20&#1075;&#1086;&#1076;/&#1047;&#1072;&#1092;&#1072;&#1073;&#1088;&#1080;&#1095;&#1085;&#1072;&#1103;%204/&#1079;&#1072;&#1092;&#1072;&#1073;&#1088;&#1080;&#1095;&#1085;&#1072;&#1103;%2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"/>
      <sheetName val="окт"/>
      <sheetName val="ноя"/>
      <sheetName val="дек"/>
      <sheetName val="год"/>
    </sheetNames>
    <sheetDataSet>
      <sheetData sheetId="0">
        <row r="8">
          <cell r="G8">
            <v>1256.576</v>
          </cell>
        </row>
        <row r="9">
          <cell r="G9">
            <v>314.14400000000001</v>
          </cell>
        </row>
        <row r="10">
          <cell r="G10">
            <v>589.02</v>
          </cell>
        </row>
        <row r="11">
          <cell r="G11">
            <v>274.87600000000003</v>
          </cell>
        </row>
        <row r="12">
          <cell r="G12">
            <v>157.072</v>
          </cell>
        </row>
        <row r="13">
          <cell r="G13">
            <v>746.0920000000001</v>
          </cell>
        </row>
        <row r="14">
          <cell r="G14">
            <v>667.55600000000004</v>
          </cell>
        </row>
        <row r="15">
          <cell r="G15">
            <v>706.82399999999996</v>
          </cell>
        </row>
        <row r="16">
          <cell r="G16">
            <v>1963.4</v>
          </cell>
        </row>
        <row r="17">
          <cell r="G17">
            <v>1649.2560000000001</v>
          </cell>
        </row>
        <row r="18">
          <cell r="G18">
            <v>196.34000000000003</v>
          </cell>
        </row>
        <row r="19">
          <cell r="G19">
            <v>314.14400000000001</v>
          </cell>
        </row>
        <row r="20">
          <cell r="G20">
            <v>2081.2040000000002</v>
          </cell>
        </row>
        <row r="21">
          <cell r="G21">
            <v>5497.5199999999995</v>
          </cell>
        </row>
        <row r="22">
          <cell r="G22">
            <v>14175.748</v>
          </cell>
        </row>
        <row r="23">
          <cell r="G23">
            <v>4751.4279999999999</v>
          </cell>
        </row>
        <row r="24">
          <cell r="G24">
            <v>510.48400000000004</v>
          </cell>
        </row>
        <row r="25">
          <cell r="G25">
            <v>4829.9639999999999</v>
          </cell>
        </row>
        <row r="26">
          <cell r="G26">
            <v>4987.0360000000001</v>
          </cell>
        </row>
        <row r="27">
          <cell r="G27">
            <v>45668.673999999992</v>
          </cell>
        </row>
        <row r="30">
          <cell r="G30">
            <v>603.73</v>
          </cell>
        </row>
      </sheetData>
      <sheetData sheetId="1">
        <row r="8">
          <cell r="G8">
            <v>1295.8440000000001</v>
          </cell>
        </row>
        <row r="9">
          <cell r="G9">
            <v>314.14400000000001</v>
          </cell>
        </row>
        <row r="10">
          <cell r="G10">
            <v>628.28800000000001</v>
          </cell>
        </row>
        <row r="11">
          <cell r="G11">
            <v>274.87600000000003</v>
          </cell>
        </row>
        <row r="12">
          <cell r="G12">
            <v>157.072</v>
          </cell>
        </row>
        <row r="13">
          <cell r="G13">
            <v>785.36000000000013</v>
          </cell>
        </row>
        <row r="14">
          <cell r="G14">
            <v>706.82399999999996</v>
          </cell>
        </row>
        <row r="15">
          <cell r="G15">
            <v>746.0920000000001</v>
          </cell>
        </row>
        <row r="16">
          <cell r="G16">
            <v>2041.9360000000001</v>
          </cell>
        </row>
        <row r="17">
          <cell r="G17">
            <v>1727.7920000000001</v>
          </cell>
        </row>
        <row r="18">
          <cell r="G18">
            <v>196.34000000000003</v>
          </cell>
        </row>
        <row r="19">
          <cell r="G19">
            <v>314.14400000000001</v>
          </cell>
        </row>
        <row r="20">
          <cell r="G20">
            <v>2159.7400000000002</v>
          </cell>
        </row>
        <row r="21">
          <cell r="G21">
            <v>6125.8080000000009</v>
          </cell>
        </row>
        <row r="22">
          <cell r="G22">
            <v>14686.232000000002</v>
          </cell>
        </row>
        <row r="23">
          <cell r="G23">
            <v>4908.5</v>
          </cell>
        </row>
        <row r="24">
          <cell r="G24">
            <v>510.48400000000004</v>
          </cell>
        </row>
        <row r="25">
          <cell r="G25">
            <v>4987.0360000000001</v>
          </cell>
        </row>
        <row r="26">
          <cell r="G26">
            <v>4987.0360000000001</v>
          </cell>
        </row>
        <row r="27">
          <cell r="G27">
            <v>47553.538</v>
          </cell>
        </row>
      </sheetData>
      <sheetData sheetId="2">
        <row r="8">
          <cell r="G8">
            <v>1295.8440000000001</v>
          </cell>
        </row>
        <row r="9">
          <cell r="G9">
            <v>314.14400000000001</v>
          </cell>
        </row>
        <row r="10">
          <cell r="G10">
            <v>628.28800000000001</v>
          </cell>
        </row>
        <row r="11">
          <cell r="G11">
            <v>274.87600000000003</v>
          </cell>
        </row>
        <row r="12">
          <cell r="G12">
            <v>157.072</v>
          </cell>
        </row>
        <row r="13">
          <cell r="G13">
            <v>785.36000000000013</v>
          </cell>
        </row>
        <row r="14">
          <cell r="G14">
            <v>706.82399999999996</v>
          </cell>
        </row>
        <row r="15">
          <cell r="G15">
            <v>746.0920000000001</v>
          </cell>
        </row>
        <row r="16">
          <cell r="G16">
            <v>2041.9360000000001</v>
          </cell>
        </row>
        <row r="17">
          <cell r="G17">
            <v>1727.7920000000001</v>
          </cell>
        </row>
        <row r="18">
          <cell r="G18">
            <v>196.34000000000003</v>
          </cell>
        </row>
        <row r="19">
          <cell r="G19">
            <v>314.14400000000001</v>
          </cell>
        </row>
        <row r="20">
          <cell r="G20">
            <v>2159.7400000000002</v>
          </cell>
        </row>
        <row r="21">
          <cell r="G21">
            <v>6125.8080000000009</v>
          </cell>
        </row>
        <row r="22">
          <cell r="G22">
            <v>14686.232000000002</v>
          </cell>
        </row>
        <row r="23">
          <cell r="G23">
            <v>4908.5</v>
          </cell>
        </row>
        <row r="24">
          <cell r="G24">
            <v>510.48400000000004</v>
          </cell>
        </row>
        <row r="25">
          <cell r="G25">
            <v>4987.0360000000001</v>
          </cell>
        </row>
        <row r="26">
          <cell r="G26">
            <v>4987.0360000000001</v>
          </cell>
        </row>
        <row r="27">
          <cell r="G27">
            <v>47553.538</v>
          </cell>
        </row>
        <row r="30">
          <cell r="G30">
            <v>42.44</v>
          </cell>
        </row>
      </sheetData>
      <sheetData sheetId="3">
        <row r="8">
          <cell r="G8">
            <v>1295.8440000000001</v>
          </cell>
        </row>
        <row r="9">
          <cell r="G9">
            <v>314.14400000000001</v>
          </cell>
        </row>
        <row r="10">
          <cell r="G10">
            <v>628.28800000000001</v>
          </cell>
        </row>
        <row r="11">
          <cell r="G11">
            <v>274.87600000000003</v>
          </cell>
        </row>
        <row r="12">
          <cell r="G12">
            <v>157.072</v>
          </cell>
        </row>
        <row r="13">
          <cell r="G13">
            <v>785.36000000000013</v>
          </cell>
        </row>
        <row r="14">
          <cell r="G14">
            <v>706.82399999999996</v>
          </cell>
        </row>
        <row r="15">
          <cell r="G15">
            <v>746.0920000000001</v>
          </cell>
        </row>
        <row r="16">
          <cell r="G16">
            <v>2041.9360000000001</v>
          </cell>
        </row>
        <row r="17">
          <cell r="G17">
            <v>1727.7920000000001</v>
          </cell>
        </row>
        <row r="18">
          <cell r="G18">
            <v>196.34000000000003</v>
          </cell>
        </row>
        <row r="19">
          <cell r="G19">
            <v>314.14400000000001</v>
          </cell>
        </row>
        <row r="20">
          <cell r="G20">
            <v>2159.7400000000002</v>
          </cell>
        </row>
        <row r="21">
          <cell r="G21">
            <v>6125.8080000000009</v>
          </cell>
        </row>
        <row r="22">
          <cell r="G22">
            <v>14686.232000000002</v>
          </cell>
        </row>
        <row r="23">
          <cell r="G23">
            <v>4908.5</v>
          </cell>
        </row>
        <row r="24">
          <cell r="G24">
            <v>510.48400000000004</v>
          </cell>
        </row>
        <row r="25">
          <cell r="G25">
            <v>4987.0360000000001</v>
          </cell>
        </row>
        <row r="26">
          <cell r="G26">
            <v>4987.0360000000001</v>
          </cell>
        </row>
        <row r="27">
          <cell r="G27">
            <v>47553.538</v>
          </cell>
        </row>
      </sheetData>
      <sheetData sheetId="4">
        <row r="8">
          <cell r="G8">
            <v>1295.8440000000001</v>
          </cell>
        </row>
        <row r="9">
          <cell r="G9">
            <v>314.14400000000001</v>
          </cell>
        </row>
        <row r="10">
          <cell r="G10">
            <v>628.28800000000001</v>
          </cell>
        </row>
        <row r="11">
          <cell r="G11">
            <v>274.87600000000003</v>
          </cell>
        </row>
        <row r="12">
          <cell r="G12">
            <v>157.072</v>
          </cell>
        </row>
        <row r="13">
          <cell r="G13">
            <v>785.36000000000013</v>
          </cell>
        </row>
        <row r="14">
          <cell r="G14">
            <v>706.82399999999996</v>
          </cell>
        </row>
        <row r="15">
          <cell r="G15">
            <v>746.0920000000001</v>
          </cell>
        </row>
        <row r="16">
          <cell r="G16">
            <v>2041.9360000000001</v>
          </cell>
        </row>
        <row r="17">
          <cell r="G17">
            <v>1727.7920000000001</v>
          </cell>
        </row>
        <row r="18">
          <cell r="G18">
            <v>196.34000000000003</v>
          </cell>
        </row>
        <row r="19">
          <cell r="G19">
            <v>314.14400000000001</v>
          </cell>
        </row>
        <row r="20">
          <cell r="G20">
            <v>2159.7400000000002</v>
          </cell>
        </row>
        <row r="21">
          <cell r="G21">
            <v>6125.8080000000009</v>
          </cell>
        </row>
        <row r="22">
          <cell r="G22">
            <v>14686.232000000002</v>
          </cell>
        </row>
        <row r="23">
          <cell r="G23">
            <v>4908.5</v>
          </cell>
        </row>
        <row r="24">
          <cell r="G24">
            <v>510.48400000000004</v>
          </cell>
        </row>
        <row r="25">
          <cell r="G25">
            <v>4987.0360000000001</v>
          </cell>
        </row>
        <row r="26">
          <cell r="G26">
            <v>4987.0360000000001</v>
          </cell>
        </row>
        <row r="27">
          <cell r="G27">
            <v>47553.538</v>
          </cell>
        </row>
        <row r="30">
          <cell r="G30">
            <v>3431.41</v>
          </cell>
        </row>
      </sheetData>
      <sheetData sheetId="5">
        <row r="8">
          <cell r="G8">
            <v>1295.8440000000001</v>
          </cell>
        </row>
        <row r="9">
          <cell r="G9">
            <v>314.14400000000001</v>
          </cell>
        </row>
        <row r="10">
          <cell r="G10">
            <v>628.28800000000001</v>
          </cell>
        </row>
        <row r="11">
          <cell r="G11">
            <v>274.87600000000003</v>
          </cell>
        </row>
        <row r="12">
          <cell r="G12">
            <v>157.072</v>
          </cell>
        </row>
        <row r="13">
          <cell r="G13">
            <v>785.36000000000013</v>
          </cell>
        </row>
        <row r="14">
          <cell r="G14">
            <v>706.82399999999996</v>
          </cell>
        </row>
        <row r="15">
          <cell r="G15">
            <v>746.0920000000001</v>
          </cell>
        </row>
        <row r="16">
          <cell r="G16">
            <v>2041.9360000000001</v>
          </cell>
        </row>
        <row r="17">
          <cell r="G17">
            <v>1727.7920000000001</v>
          </cell>
        </row>
        <row r="18">
          <cell r="G18">
            <v>196.34000000000003</v>
          </cell>
        </row>
        <row r="19">
          <cell r="G19">
            <v>314.14400000000001</v>
          </cell>
        </row>
        <row r="20">
          <cell r="G20">
            <v>2159.7400000000002</v>
          </cell>
        </row>
        <row r="21">
          <cell r="G21">
            <v>6125.8080000000009</v>
          </cell>
        </row>
        <row r="22">
          <cell r="G22">
            <v>14686.232000000002</v>
          </cell>
        </row>
        <row r="23">
          <cell r="G23">
            <v>4908.5</v>
          </cell>
        </row>
        <row r="24">
          <cell r="G24">
            <v>510.48400000000004</v>
          </cell>
        </row>
        <row r="25">
          <cell r="G25">
            <v>4987.0360000000001</v>
          </cell>
        </row>
        <row r="26">
          <cell r="G26">
            <v>4987.0360000000001</v>
          </cell>
        </row>
        <row r="27">
          <cell r="G27">
            <v>47553.538</v>
          </cell>
        </row>
        <row r="30">
          <cell r="G30">
            <v>7085.16</v>
          </cell>
        </row>
      </sheetData>
      <sheetData sheetId="6">
        <row r="8">
          <cell r="G8">
            <v>1295.8440000000001</v>
          </cell>
        </row>
        <row r="9">
          <cell r="G9">
            <v>314.14400000000001</v>
          </cell>
        </row>
        <row r="10">
          <cell r="G10">
            <v>628.28800000000001</v>
          </cell>
        </row>
        <row r="11">
          <cell r="G11">
            <v>274.87600000000003</v>
          </cell>
        </row>
        <row r="12">
          <cell r="G12">
            <v>157.072</v>
          </cell>
        </row>
        <row r="13">
          <cell r="G13">
            <v>785.36000000000013</v>
          </cell>
        </row>
        <row r="14">
          <cell r="G14">
            <v>706.82399999999996</v>
          </cell>
        </row>
        <row r="15">
          <cell r="G15">
            <v>746.0920000000001</v>
          </cell>
        </row>
        <row r="16">
          <cell r="G16">
            <v>2041.9360000000001</v>
          </cell>
        </row>
        <row r="17">
          <cell r="G17">
            <v>1727.7920000000001</v>
          </cell>
        </row>
        <row r="18">
          <cell r="G18">
            <v>196.34000000000003</v>
          </cell>
        </row>
        <row r="19">
          <cell r="G19">
            <v>314.14400000000001</v>
          </cell>
        </row>
        <row r="20">
          <cell r="G20">
            <v>2159.7400000000002</v>
          </cell>
        </row>
        <row r="21">
          <cell r="G21">
            <v>6125.8080000000009</v>
          </cell>
        </row>
        <row r="22">
          <cell r="G22">
            <v>14686.232000000002</v>
          </cell>
        </row>
        <row r="23">
          <cell r="G23">
            <v>4908.5</v>
          </cell>
        </row>
        <row r="24">
          <cell r="G24">
            <v>510.48400000000004</v>
          </cell>
        </row>
        <row r="25">
          <cell r="G25">
            <v>4987.0360000000001</v>
          </cell>
        </row>
        <row r="26">
          <cell r="G26">
            <v>5261.9120000000003</v>
          </cell>
        </row>
        <row r="27">
          <cell r="G27">
            <v>47828.413999999997</v>
          </cell>
        </row>
        <row r="30">
          <cell r="G30">
            <v>4213.76</v>
          </cell>
        </row>
      </sheetData>
      <sheetData sheetId="7">
        <row r="8">
          <cell r="G8">
            <v>1295.8440000000001</v>
          </cell>
        </row>
        <row r="9">
          <cell r="G9">
            <v>314.14400000000001</v>
          </cell>
        </row>
        <row r="10">
          <cell r="G10">
            <v>628.28800000000001</v>
          </cell>
        </row>
        <row r="11">
          <cell r="G11">
            <v>274.87600000000003</v>
          </cell>
        </row>
        <row r="12">
          <cell r="G12">
            <v>157.072</v>
          </cell>
        </row>
        <row r="13">
          <cell r="G13">
            <v>785.36000000000013</v>
          </cell>
        </row>
        <row r="14">
          <cell r="G14">
            <v>706.82399999999996</v>
          </cell>
        </row>
        <row r="15">
          <cell r="G15">
            <v>746.0920000000001</v>
          </cell>
        </row>
        <row r="16">
          <cell r="G16">
            <v>2041.9360000000001</v>
          </cell>
        </row>
        <row r="17">
          <cell r="G17">
            <v>1727.7920000000001</v>
          </cell>
        </row>
        <row r="18">
          <cell r="G18">
            <v>196.34000000000003</v>
          </cell>
        </row>
        <row r="19">
          <cell r="G19">
            <v>314.14400000000001</v>
          </cell>
        </row>
        <row r="20">
          <cell r="G20">
            <v>2159.7400000000002</v>
          </cell>
        </row>
        <row r="21">
          <cell r="G21">
            <v>6125.8080000000009</v>
          </cell>
        </row>
        <row r="22">
          <cell r="G22">
            <v>14686.232000000002</v>
          </cell>
        </row>
        <row r="23">
          <cell r="G23">
            <v>4908.5</v>
          </cell>
        </row>
        <row r="24">
          <cell r="G24">
            <v>510.48400000000004</v>
          </cell>
        </row>
        <row r="25">
          <cell r="G25">
            <v>4987.0360000000001</v>
          </cell>
        </row>
        <row r="26">
          <cell r="G26">
            <v>5261.9120000000003</v>
          </cell>
        </row>
        <row r="27">
          <cell r="G27">
            <v>47828.413999999997</v>
          </cell>
        </row>
        <row r="30">
          <cell r="G30">
            <v>6583.19</v>
          </cell>
        </row>
        <row r="31">
          <cell r="G31">
            <v>25448.600000000002</v>
          </cell>
        </row>
        <row r="32">
          <cell r="G32">
            <v>18353.400000000001</v>
          </cell>
        </row>
      </sheetData>
      <sheetData sheetId="8">
        <row r="8">
          <cell r="G8">
            <v>1295.8440000000001</v>
          </cell>
        </row>
        <row r="9">
          <cell r="G9">
            <v>314.14400000000001</v>
          </cell>
        </row>
        <row r="10">
          <cell r="G10">
            <v>628.28800000000001</v>
          </cell>
        </row>
        <row r="11">
          <cell r="G11">
            <v>274.87600000000003</v>
          </cell>
        </row>
        <row r="12">
          <cell r="G12">
            <v>157.072</v>
          </cell>
        </row>
        <row r="13">
          <cell r="G13">
            <v>785.36000000000013</v>
          </cell>
        </row>
        <row r="14">
          <cell r="G14">
            <v>706.82399999999996</v>
          </cell>
        </row>
        <row r="15">
          <cell r="G15">
            <v>746.0920000000001</v>
          </cell>
        </row>
        <row r="16">
          <cell r="G16">
            <v>2041.9360000000001</v>
          </cell>
        </row>
        <row r="17">
          <cell r="G17">
            <v>1727.7920000000001</v>
          </cell>
        </row>
        <row r="18">
          <cell r="G18">
            <v>196.34000000000003</v>
          </cell>
        </row>
        <row r="19">
          <cell r="G19">
            <v>314.14400000000001</v>
          </cell>
        </row>
        <row r="20">
          <cell r="G20">
            <v>2159.7400000000002</v>
          </cell>
        </row>
        <row r="21">
          <cell r="G21">
            <v>6125.8080000000009</v>
          </cell>
        </row>
        <row r="22">
          <cell r="G22">
            <v>14686.232000000002</v>
          </cell>
        </row>
        <row r="23">
          <cell r="G23">
            <v>4908.5</v>
          </cell>
        </row>
        <row r="24">
          <cell r="G24">
            <v>510.48400000000004</v>
          </cell>
        </row>
        <row r="25">
          <cell r="G25">
            <v>4987.0360000000001</v>
          </cell>
        </row>
        <row r="26">
          <cell r="G26">
            <v>5261.9120000000003</v>
          </cell>
        </row>
        <row r="27">
          <cell r="G27">
            <v>47828.413999999997</v>
          </cell>
        </row>
        <row r="30">
          <cell r="G30">
            <v>1692.68</v>
          </cell>
        </row>
      </sheetData>
      <sheetData sheetId="9">
        <row r="8">
          <cell r="G8">
            <v>1295.8440000000001</v>
          </cell>
        </row>
        <row r="9">
          <cell r="G9">
            <v>314.14400000000001</v>
          </cell>
        </row>
        <row r="10">
          <cell r="G10">
            <v>628.28800000000001</v>
          </cell>
        </row>
        <row r="11">
          <cell r="G11">
            <v>274.87600000000003</v>
          </cell>
        </row>
        <row r="12">
          <cell r="G12">
            <v>157.072</v>
          </cell>
        </row>
        <row r="13">
          <cell r="G13">
            <v>785.36000000000013</v>
          </cell>
        </row>
        <row r="14">
          <cell r="G14">
            <v>706.82399999999996</v>
          </cell>
        </row>
        <row r="15">
          <cell r="G15">
            <v>746.0920000000001</v>
          </cell>
        </row>
        <row r="16">
          <cell r="G16">
            <v>2041.9360000000001</v>
          </cell>
        </row>
        <row r="17">
          <cell r="G17">
            <v>1727.7920000000001</v>
          </cell>
        </row>
        <row r="18">
          <cell r="G18">
            <v>196.34000000000003</v>
          </cell>
        </row>
        <row r="19">
          <cell r="G19">
            <v>314.14400000000001</v>
          </cell>
        </row>
        <row r="20">
          <cell r="G20">
            <v>2159.7400000000002</v>
          </cell>
        </row>
        <row r="21">
          <cell r="G21">
            <v>6125.8080000000009</v>
          </cell>
        </row>
        <row r="22">
          <cell r="G22">
            <v>14686.232000000002</v>
          </cell>
        </row>
        <row r="23">
          <cell r="G23">
            <v>4908.5</v>
          </cell>
        </row>
        <row r="24">
          <cell r="G24">
            <v>510.48400000000004</v>
          </cell>
        </row>
        <row r="25">
          <cell r="G25">
            <v>4987.0360000000001</v>
          </cell>
        </row>
        <row r="26">
          <cell r="G26">
            <v>5261.9120000000003</v>
          </cell>
        </row>
        <row r="27">
          <cell r="G27">
            <v>47828.413999999997</v>
          </cell>
        </row>
        <row r="30">
          <cell r="G30">
            <v>6557.67</v>
          </cell>
        </row>
      </sheetData>
      <sheetData sheetId="10">
        <row r="8">
          <cell r="G8">
            <v>1295.8440000000001</v>
          </cell>
        </row>
        <row r="9">
          <cell r="G9">
            <v>314.14400000000001</v>
          </cell>
        </row>
        <row r="10">
          <cell r="G10">
            <v>628.28800000000001</v>
          </cell>
        </row>
        <row r="11">
          <cell r="G11">
            <v>274.87600000000003</v>
          </cell>
        </row>
        <row r="12">
          <cell r="G12">
            <v>157.072</v>
          </cell>
        </row>
        <row r="13">
          <cell r="G13">
            <v>785.36000000000013</v>
          </cell>
        </row>
        <row r="14">
          <cell r="G14">
            <v>706.82399999999996</v>
          </cell>
        </row>
        <row r="15">
          <cell r="G15">
            <v>746.0920000000001</v>
          </cell>
        </row>
        <row r="16">
          <cell r="G16">
            <v>2041.9360000000001</v>
          </cell>
        </row>
        <row r="17">
          <cell r="G17">
            <v>1727.7920000000001</v>
          </cell>
        </row>
        <row r="18">
          <cell r="G18">
            <v>196.34000000000003</v>
          </cell>
        </row>
        <row r="19">
          <cell r="G19">
            <v>314.14400000000001</v>
          </cell>
        </row>
        <row r="20">
          <cell r="G20">
            <v>2159.7400000000002</v>
          </cell>
        </row>
        <row r="21">
          <cell r="G21">
            <v>6125.8080000000009</v>
          </cell>
        </row>
        <row r="22">
          <cell r="G22">
            <v>14686.232000000002</v>
          </cell>
        </row>
        <row r="23">
          <cell r="G23">
            <v>4908.5</v>
          </cell>
        </row>
        <row r="24">
          <cell r="G24">
            <v>510.48400000000004</v>
          </cell>
        </row>
        <row r="25">
          <cell r="G25">
            <v>4987.0360000000001</v>
          </cell>
        </row>
        <row r="26">
          <cell r="G26">
            <v>5261.9120000000003</v>
          </cell>
        </row>
        <row r="27">
          <cell r="G27">
            <v>47828.413999999997</v>
          </cell>
        </row>
        <row r="30">
          <cell r="G30">
            <v>4653.59</v>
          </cell>
        </row>
      </sheetData>
      <sheetData sheetId="11">
        <row r="8">
          <cell r="G8">
            <v>1295.8440000000001</v>
          </cell>
        </row>
        <row r="9">
          <cell r="G9">
            <v>314.14400000000001</v>
          </cell>
        </row>
        <row r="10">
          <cell r="G10">
            <v>628.28800000000001</v>
          </cell>
        </row>
        <row r="11">
          <cell r="G11">
            <v>274.87600000000003</v>
          </cell>
        </row>
        <row r="12">
          <cell r="G12">
            <v>157.072</v>
          </cell>
        </row>
        <row r="13">
          <cell r="G13">
            <v>785.36000000000013</v>
          </cell>
        </row>
        <row r="14">
          <cell r="G14">
            <v>706.82399999999996</v>
          </cell>
        </row>
        <row r="15">
          <cell r="G15">
            <v>746.0920000000001</v>
          </cell>
        </row>
        <row r="16">
          <cell r="G16">
            <v>2041.9360000000001</v>
          </cell>
        </row>
        <row r="17">
          <cell r="G17">
            <v>1727.7920000000001</v>
          </cell>
        </row>
        <row r="18">
          <cell r="G18">
            <v>196.34000000000003</v>
          </cell>
        </row>
        <row r="19">
          <cell r="G19">
            <v>314.14400000000001</v>
          </cell>
        </row>
        <row r="20">
          <cell r="G20">
            <v>2159.7400000000002</v>
          </cell>
        </row>
        <row r="21">
          <cell r="G21">
            <v>6125.8080000000009</v>
          </cell>
        </row>
        <row r="22">
          <cell r="G22">
            <v>14686.232000000002</v>
          </cell>
        </row>
        <row r="23">
          <cell r="G23">
            <v>4908.5</v>
          </cell>
        </row>
        <row r="24">
          <cell r="G24">
            <v>510.48400000000004</v>
          </cell>
        </row>
        <row r="25">
          <cell r="G25">
            <v>4987.0360000000001</v>
          </cell>
        </row>
        <row r="26">
          <cell r="G26">
            <v>5261.9120000000003</v>
          </cell>
        </row>
        <row r="27">
          <cell r="G27">
            <v>47828.413999999997</v>
          </cell>
        </row>
        <row r="30">
          <cell r="G30">
            <v>6225.83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view="pageBreakPreview" zoomScale="60" zoomScaleNormal="85" workbookViewId="0">
      <selection activeCell="R13" sqref="R13"/>
    </sheetView>
  </sheetViews>
  <sheetFormatPr defaultColWidth="8.85546875" defaultRowHeight="15.75" x14ac:dyDescent="0.25"/>
  <cols>
    <col min="1" max="1" width="14.42578125" style="20" customWidth="1"/>
    <col min="2" max="2" width="68" style="20" customWidth="1"/>
    <col min="3" max="3" width="77.7109375" style="47" customWidth="1"/>
    <col min="4" max="16384" width="8.85546875" style="20"/>
  </cols>
  <sheetData>
    <row r="1" spans="1:3" s="1" customFormat="1" x14ac:dyDescent="0.25">
      <c r="C1" s="2"/>
    </row>
    <row r="2" spans="1:3" s="6" customFormat="1" ht="53.25" customHeight="1" x14ac:dyDescent="0.3">
      <c r="A2" s="3"/>
      <c r="B2" s="4" t="s">
        <v>0</v>
      </c>
      <c r="C2" s="5"/>
    </row>
    <row r="3" spans="1:3" s="6" customFormat="1" ht="21" customHeight="1" x14ac:dyDescent="0.3">
      <c r="A3" s="3"/>
      <c r="C3" s="7"/>
    </row>
    <row r="4" spans="1:3" s="11" customFormat="1" ht="69.75" customHeight="1" x14ac:dyDescent="0.3">
      <c r="A4" s="8">
        <v>1</v>
      </c>
      <c r="B4" s="9" t="s">
        <v>1</v>
      </c>
      <c r="C4" s="10">
        <v>707023.93</v>
      </c>
    </row>
    <row r="5" spans="1:3" s="6" customFormat="1" ht="62.25" customHeight="1" x14ac:dyDescent="0.3">
      <c r="A5" s="12">
        <v>2</v>
      </c>
      <c r="B5" s="9" t="s">
        <v>2</v>
      </c>
      <c r="C5" s="13">
        <v>701057.9</v>
      </c>
    </row>
    <row r="6" spans="1:3" s="6" customFormat="1" ht="41.25" customHeight="1" x14ac:dyDescent="0.3">
      <c r="A6" s="12">
        <v>3</v>
      </c>
      <c r="B6" s="9" t="s">
        <v>3</v>
      </c>
      <c r="C6" s="13">
        <v>44492.61</v>
      </c>
    </row>
    <row r="7" spans="1:3" s="16" customFormat="1" ht="53.45" customHeight="1" x14ac:dyDescent="0.3">
      <c r="A7" s="14" t="s">
        <v>4</v>
      </c>
      <c r="B7" s="14" t="s">
        <v>5</v>
      </c>
      <c r="C7" s="15" t="s">
        <v>6</v>
      </c>
    </row>
    <row r="8" spans="1:3" ht="49.5" customHeight="1" x14ac:dyDescent="0.25">
      <c r="A8" s="17">
        <v>1</v>
      </c>
      <c r="B8" s="18" t="s">
        <v>7</v>
      </c>
      <c r="C8" s="19">
        <f>SUM([1]январь!G8,[1]февраль!G8,[1]март!G8,[1]апрель!G8,[1]май!G8,[1]июнь!G8+[1]июль!G8+[1]август!G8+[1]сент!G8+[1]окт!G8+[1]ноя!G8+[1]дек!G8)</f>
        <v>15510.86</v>
      </c>
    </row>
    <row r="9" spans="1:3" ht="36.75" customHeight="1" x14ac:dyDescent="0.25">
      <c r="A9" s="17">
        <f t="shared" ref="A9:A26" si="0">A8+1</f>
        <v>2</v>
      </c>
      <c r="B9" s="21" t="s">
        <v>8</v>
      </c>
      <c r="C9" s="19">
        <f>SUM([1]январь!G9,[1]февраль!G9,[1]март!G9,[1]апрель!G9,[1]май!G9,[1]июнь!G9+[1]июль!G9+[1]август!G9+[1]сент!G9+[1]окт!G9+[1]ноя!G9+[1]дек!G9)</f>
        <v>3769.7280000000001</v>
      </c>
    </row>
    <row r="10" spans="1:3" ht="49.5" customHeight="1" x14ac:dyDescent="0.25">
      <c r="A10" s="17">
        <f t="shared" si="0"/>
        <v>3</v>
      </c>
      <c r="B10" s="18" t="s">
        <v>9</v>
      </c>
      <c r="C10" s="19">
        <f>SUM([1]январь!G10,[1]февраль!G10,[1]март!G10,[1]апрель!G10,[1]май!G10,[1]июнь!G10+[1]июль!G10+[1]август!G10+[1]сент!G10+[1]окт!G10+[1]ноя!G10+[1]дек!G10)</f>
        <v>7500.1880000000001</v>
      </c>
    </row>
    <row r="11" spans="1:3" ht="46.5" customHeight="1" x14ac:dyDescent="0.25">
      <c r="A11" s="17">
        <f t="shared" si="0"/>
        <v>4</v>
      </c>
      <c r="B11" s="18" t="s">
        <v>10</v>
      </c>
      <c r="C11" s="19">
        <f>SUM([1]январь!G11,[1]февраль!G11,[1]март!G11,[1]апрель!G11,[1]май!G11,[1]июнь!G11+[1]июль!G11+[1]август!G11+[1]сент!G11+[1]окт!G11+[1]ноя!G11+[1]дек!G11)</f>
        <v>3298.5120000000002</v>
      </c>
    </row>
    <row r="12" spans="1:3" ht="31.5" x14ac:dyDescent="0.25">
      <c r="A12" s="17">
        <f t="shared" si="0"/>
        <v>5</v>
      </c>
      <c r="B12" s="18" t="s">
        <v>11</v>
      </c>
      <c r="C12" s="19">
        <f>SUM([1]январь!G12,[1]февраль!G12,[1]март!G12,[1]апрель!G12,[1]май!G12,[1]июнь!G12+[1]июль!G12+[1]август!G12+[1]сент!G12+[1]окт!G12+[1]ноя!G12+[1]дек!G12)</f>
        <v>1884.864</v>
      </c>
    </row>
    <row r="13" spans="1:3" ht="31.5" x14ac:dyDescent="0.25">
      <c r="A13" s="17">
        <f t="shared" si="0"/>
        <v>6</v>
      </c>
      <c r="B13" s="18" t="s">
        <v>12</v>
      </c>
      <c r="C13" s="19">
        <f>SUM([1]январь!G13,[1]февраль!G13,[1]март!G13,[1]апрель!G13,[1]май!G13,[1]июнь!G13+[1]июль!G13+[1]август!G13+[1]сент!G13+[1]окт!G13+[1]ноя!G13+[1]дек!G13)</f>
        <v>9385.0520000000015</v>
      </c>
    </row>
    <row r="14" spans="1:3" ht="35.25" customHeight="1" x14ac:dyDescent="0.25">
      <c r="A14" s="17">
        <f t="shared" si="0"/>
        <v>7</v>
      </c>
      <c r="B14" s="18" t="s">
        <v>13</v>
      </c>
      <c r="C14" s="19">
        <f>SUM([1]январь!G14,[1]февраль!G14,[1]март!G14,[1]апрель!G14,[1]май!G14,[1]июнь!G14+[1]июль!G14+[1]август!G14+[1]сент!G14+[1]окт!G14+[1]ноя!G14+[1]дек!G14)</f>
        <v>8442.619999999999</v>
      </c>
    </row>
    <row r="15" spans="1:3" ht="40.5" customHeight="1" x14ac:dyDescent="0.25">
      <c r="A15" s="17">
        <f t="shared" si="0"/>
        <v>8</v>
      </c>
      <c r="B15" s="18" t="s">
        <v>14</v>
      </c>
      <c r="C15" s="19">
        <f>SUM([1]январь!G15,[1]февраль!G15,[1]март!G15,[1]апрель!G15,[1]май!G15,[1]июнь!G15+[1]июль!G15+[1]август!G15+[1]сент!G15+[1]окт!G15+[1]ноя!G15+[1]дек!G15)</f>
        <v>8913.8360000000011</v>
      </c>
    </row>
    <row r="16" spans="1:3" ht="33" customHeight="1" x14ac:dyDescent="0.25">
      <c r="A16" s="17">
        <f t="shared" si="0"/>
        <v>9</v>
      </c>
      <c r="B16" s="18" t="s">
        <v>15</v>
      </c>
      <c r="C16" s="19">
        <f>SUM([1]январь!G16,[1]февраль!G16,[1]март!G16,[1]апрель!G16,[1]май!G16,[1]июнь!G16+[1]июль!G16+[1]август!G16+[1]сент!G16+[1]окт!G16+[1]ноя!G16+[1]дек!G16)</f>
        <v>24424.696</v>
      </c>
    </row>
    <row r="17" spans="1:5" ht="21.75" customHeight="1" x14ac:dyDescent="0.25">
      <c r="A17" s="17">
        <f t="shared" si="0"/>
        <v>10</v>
      </c>
      <c r="B17" s="18" t="s">
        <v>16</v>
      </c>
      <c r="C17" s="19">
        <f>SUM([1]январь!G17,[1]февраль!G17,[1]март!G17,[1]апрель!G17,[1]май!G17,[1]июнь!G17+[1]июль!G17+[1]август!G17+[1]сент!G17+[1]окт!G17+[1]ноя!G17+[1]дек!G17)</f>
        <v>20654.968000000001</v>
      </c>
    </row>
    <row r="18" spans="1:5" ht="24" customHeight="1" x14ac:dyDescent="0.25">
      <c r="A18" s="17">
        <f t="shared" si="0"/>
        <v>11</v>
      </c>
      <c r="B18" s="18" t="s">
        <v>17</v>
      </c>
      <c r="C18" s="19">
        <f>SUM([1]январь!G18,[1]февраль!G18,[1]март!G18,[1]апрель!G18,[1]май!G18,[1]июнь!G18+[1]июль!G18+[1]август!G18+[1]сент!G18+[1]окт!G18+[1]ноя!G18+[1]дек!G18)</f>
        <v>2356.0800000000004</v>
      </c>
    </row>
    <row r="19" spans="1:5" ht="60.75" customHeight="1" x14ac:dyDescent="0.25">
      <c r="A19" s="17">
        <f t="shared" si="0"/>
        <v>12</v>
      </c>
      <c r="B19" s="18" t="s">
        <v>18</v>
      </c>
      <c r="C19" s="19">
        <f>SUM([1]январь!G19,[1]февраль!G19,[1]март!G19,[1]апрель!G19,[1]май!G19,[1]июнь!G19+[1]июль!G19+[1]август!G19+[1]сент!G19+[1]окт!G19+[1]ноя!G19+[1]дек!G19)</f>
        <v>3769.7280000000001</v>
      </c>
    </row>
    <row r="20" spans="1:5" ht="31.5" x14ac:dyDescent="0.25">
      <c r="A20" s="17">
        <f t="shared" si="0"/>
        <v>13</v>
      </c>
      <c r="B20" s="18" t="s">
        <v>19</v>
      </c>
      <c r="C20" s="19">
        <f>SUM([1]январь!G20,[1]февраль!G20,[1]март!G20,[1]апрель!G20,[1]май!G20,[1]июнь!G20+[1]июль!G20+[1]август!G20+[1]сент!G20+[1]окт!G20+[1]ноя!G20+[1]дек!G20)</f>
        <v>25838.344000000001</v>
      </c>
    </row>
    <row r="21" spans="1:5" ht="18" x14ac:dyDescent="0.25">
      <c r="A21" s="17">
        <f t="shared" si="0"/>
        <v>14</v>
      </c>
      <c r="B21" s="18" t="s">
        <v>20</v>
      </c>
      <c r="C21" s="19">
        <f>SUM([1]январь!G21,[1]февраль!G21,[1]март!G21,[1]апрель!G21,[1]май!G21,[1]июнь!G21+[1]июль!G21+[1]август!G21+[1]сент!G21+[1]окт!G21+[1]ноя!G21+[1]дек!G21)</f>
        <v>72881.40800000001</v>
      </c>
    </row>
    <row r="22" spans="1:5" ht="31.5" x14ac:dyDescent="0.25">
      <c r="A22" s="17">
        <f t="shared" si="0"/>
        <v>15</v>
      </c>
      <c r="B22" s="18" t="s">
        <v>21</v>
      </c>
      <c r="C22" s="19">
        <f>SUM([1]январь!G22,[1]февраль!G22,[1]март!G22,[1]апрель!G22,[1]май!G22,[1]июнь!G22+[1]июль!G22+[1]август!G22+[1]сент!G22+[1]окт!G22+[1]ноя!G22+[1]дек!G22)</f>
        <v>175724.30000000002</v>
      </c>
    </row>
    <row r="23" spans="1:5" ht="18" x14ac:dyDescent="0.25">
      <c r="A23" s="17">
        <f t="shared" si="0"/>
        <v>16</v>
      </c>
      <c r="B23" s="22" t="s">
        <v>22</v>
      </c>
      <c r="C23" s="19">
        <f>SUM([1]январь!G23,[1]февраль!G23,[1]март!G23,[1]апрель!G23,[1]май!G23,[1]июнь!G23+[1]июль!G23+[1]август!G23+[1]сент!G23+[1]окт!G23+[1]ноя!G23+[1]дек!G23)</f>
        <v>58744.928</v>
      </c>
    </row>
    <row r="24" spans="1:5" ht="18" x14ac:dyDescent="0.25">
      <c r="A24" s="17">
        <f t="shared" si="0"/>
        <v>17</v>
      </c>
      <c r="B24" s="22" t="s">
        <v>23</v>
      </c>
      <c r="C24" s="19">
        <f>SUM([1]январь!G24,[1]февраль!G24,[1]март!G24,[1]апрель!G24,[1]май!G24,[1]июнь!G24+[1]июль!G24+[1]август!G24+[1]сент!G24+[1]окт!G24+[1]ноя!G24+[1]дек!G24)</f>
        <v>6125.808</v>
      </c>
    </row>
    <row r="25" spans="1:5" ht="36" customHeight="1" x14ac:dyDescent="0.25">
      <c r="A25" s="17">
        <f t="shared" si="0"/>
        <v>18</v>
      </c>
      <c r="B25" s="23" t="s">
        <v>24</v>
      </c>
      <c r="C25" s="19">
        <f>SUM([1]январь!G25,[1]февраль!G25,[1]март!G25,[1]апрель!G25,[1]май!G25,[1]июнь!G25+[1]июль!G25+[1]август!G25+[1]сент!G25+[1]окт!G25+[1]ноя!G25+[1]дек!G25)</f>
        <v>59687.360000000001</v>
      </c>
    </row>
    <row r="26" spans="1:5" s="25" customFormat="1" ht="47.25" x14ac:dyDescent="0.25">
      <c r="A26" s="17">
        <f t="shared" si="0"/>
        <v>19</v>
      </c>
      <c r="B26" s="24" t="s">
        <v>25</v>
      </c>
      <c r="C26" s="19">
        <f>SUM([1]январь!G26,[1]февраль!G26,[1]март!G26,[1]апрель!G26,[1]май!G26,[1]июнь!G26+[1]июль!G26+[1]август!G26+[1]сент!G26+[1]окт!G26+[1]ноя!G26+[1]дек!G26)</f>
        <v>61493.688000000002</v>
      </c>
    </row>
    <row r="27" spans="1:5" s="31" customFormat="1" x14ac:dyDescent="0.25">
      <c r="A27" s="26" t="s">
        <v>26</v>
      </c>
      <c r="B27" s="27"/>
      <c r="C27" s="28">
        <f>SUM([1]январь!G27,[1]февраль!G27,[1]март!G27,[1]апрель!G27,[1]май!G27,[1]июнь!G27+[1]июль!G27+[1]август!G27+[1]сент!G27+[1]окт!G27+[1]ноя!G27+[1]дек!G27)</f>
        <v>570406.848</v>
      </c>
      <c r="D27" s="29"/>
      <c r="E27" s="30"/>
    </row>
    <row r="28" spans="1:5" s="33" customFormat="1" ht="18" x14ac:dyDescent="0.25">
      <c r="A28" s="32" t="s">
        <v>27</v>
      </c>
      <c r="B28" s="32"/>
      <c r="C28" s="19"/>
    </row>
    <row r="29" spans="1:5" s="36" customFormat="1" ht="56.25" customHeight="1" x14ac:dyDescent="0.25">
      <c r="A29" s="34" t="s">
        <v>4</v>
      </c>
      <c r="B29" s="34" t="s">
        <v>5</v>
      </c>
      <c r="C29" s="35" t="s">
        <v>6</v>
      </c>
    </row>
    <row r="30" spans="1:5" s="36" customFormat="1" ht="28.15" customHeight="1" x14ac:dyDescent="0.25">
      <c r="A30" s="34">
        <v>1</v>
      </c>
      <c r="B30" s="37" t="s">
        <v>28</v>
      </c>
      <c r="C30" s="19">
        <f>SUM([1]январь!G30,[1]февраль!G30,[1]март!G30,[1]апрель!G30,[1]май!G30,[1]июнь!G30+[1]июль!G30+[1]август!G30+[1]сент!G30+[1]окт!G30+[1]ноя!G30+[1]дек!G30)</f>
        <v>41089.46</v>
      </c>
    </row>
    <row r="31" spans="1:5" s="36" customFormat="1" ht="34.5" customHeight="1" x14ac:dyDescent="0.25">
      <c r="A31" s="34">
        <v>2</v>
      </c>
      <c r="B31" s="37" t="s">
        <v>29</v>
      </c>
      <c r="C31" s="19">
        <f>[1]август!G31</f>
        <v>25448.600000000002</v>
      </c>
    </row>
    <row r="32" spans="1:5" s="36" customFormat="1" ht="28.15" customHeight="1" x14ac:dyDescent="0.25">
      <c r="A32" s="34">
        <v>3</v>
      </c>
      <c r="B32" s="37" t="s">
        <v>30</v>
      </c>
      <c r="C32" s="19">
        <f>[1]август!G32</f>
        <v>18353.400000000001</v>
      </c>
    </row>
    <row r="33" spans="1:3" s="40" customFormat="1" x14ac:dyDescent="0.25">
      <c r="A33" s="38" t="s">
        <v>26</v>
      </c>
      <c r="B33" s="38"/>
      <c r="C33" s="39">
        <f>SUM(C30:C32)</f>
        <v>84891.459999999992</v>
      </c>
    </row>
    <row r="34" spans="1:3" s="31" customFormat="1" x14ac:dyDescent="0.25">
      <c r="A34" s="26" t="s">
        <v>31</v>
      </c>
      <c r="B34" s="26"/>
      <c r="C34" s="39">
        <f>C27+C33</f>
        <v>655298.30799999996</v>
      </c>
    </row>
    <row r="35" spans="1:3" s="6" customFormat="1" ht="18.75" x14ac:dyDescent="0.3">
      <c r="A35" s="41"/>
      <c r="B35" s="42" t="s">
        <v>32</v>
      </c>
      <c r="C35" s="43">
        <f>C4-C34</f>
        <v>51725.62200000009</v>
      </c>
    </row>
    <row r="36" spans="1:3" ht="21" customHeight="1" x14ac:dyDescent="0.3">
      <c r="A36" s="44"/>
      <c r="B36" s="45"/>
      <c r="C36" s="45"/>
    </row>
    <row r="37" spans="1:3" ht="23.25" customHeight="1" x14ac:dyDescent="0.3">
      <c r="A37" s="44"/>
      <c r="B37" s="44"/>
      <c r="C37" s="44"/>
    </row>
    <row r="38" spans="1:3" ht="28.5" customHeight="1" x14ac:dyDescent="0.3">
      <c r="A38" s="44"/>
      <c r="B38" s="44"/>
      <c r="C38" s="44"/>
    </row>
    <row r="39" spans="1:3" ht="20.25" customHeight="1" x14ac:dyDescent="0.3">
      <c r="A39" s="44"/>
      <c r="B39" s="44"/>
      <c r="C39" s="44"/>
    </row>
    <row r="40" spans="1:3" ht="9" customHeight="1" x14ac:dyDescent="0.3">
      <c r="A40" s="16"/>
      <c r="B40" s="16"/>
      <c r="C40" s="46"/>
    </row>
    <row r="41" spans="1:3" ht="18.75" x14ac:dyDescent="0.3">
      <c r="A41" s="16"/>
      <c r="B41" s="16"/>
      <c r="C41" s="46"/>
    </row>
    <row r="42" spans="1:3" ht="18.75" x14ac:dyDescent="0.3">
      <c r="A42" s="16"/>
      <c r="B42" s="16"/>
      <c r="C42" s="46"/>
    </row>
    <row r="43" spans="1:3" ht="18.75" x14ac:dyDescent="0.3">
      <c r="A43" s="16"/>
      <c r="B43" s="16"/>
      <c r="C43" s="46"/>
    </row>
    <row r="44" spans="1:3" ht="18.75" x14ac:dyDescent="0.3">
      <c r="A44" s="16"/>
      <c r="B44" s="16"/>
      <c r="C44" s="46"/>
    </row>
    <row r="45" spans="1:3" ht="18.75" x14ac:dyDescent="0.3">
      <c r="A45" s="16"/>
      <c r="B45" s="16"/>
      <c r="C45" s="46"/>
    </row>
    <row r="46" spans="1:3" ht="18.75" x14ac:dyDescent="0.3">
      <c r="A46" s="16"/>
      <c r="B46" s="16"/>
      <c r="C46" s="46"/>
    </row>
    <row r="47" spans="1:3" ht="18.75" x14ac:dyDescent="0.3">
      <c r="A47" s="16"/>
      <c r="B47" s="16"/>
      <c r="C47" s="46"/>
    </row>
    <row r="48" spans="1:3" ht="18.75" x14ac:dyDescent="0.3">
      <c r="A48" s="16"/>
      <c r="B48" s="16"/>
      <c r="C48" s="46"/>
    </row>
    <row r="49" spans="1:3" ht="18.75" x14ac:dyDescent="0.3">
      <c r="A49" s="16"/>
      <c r="B49" s="16"/>
      <c r="C49" s="46"/>
    </row>
    <row r="50" spans="1:3" ht="18.75" x14ac:dyDescent="0.3">
      <c r="A50" s="16"/>
      <c r="B50" s="16"/>
      <c r="C50" s="46"/>
    </row>
    <row r="51" spans="1:3" ht="18.75" x14ac:dyDescent="0.3">
      <c r="A51" s="16"/>
      <c r="B51" s="16"/>
      <c r="C51" s="46"/>
    </row>
  </sheetData>
  <mergeCells count="8">
    <mergeCell ref="A38:C38"/>
    <mergeCell ref="A39:C39"/>
    <mergeCell ref="B2:C2"/>
    <mergeCell ref="A27:B27"/>
    <mergeCell ref="A33:B33"/>
    <mergeCell ref="A34:B34"/>
    <mergeCell ref="A36:C36"/>
    <mergeCell ref="A37:C37"/>
  </mergeCells>
  <pageMargins left="0.54" right="0.25" top="0.27559055118110237" bottom="0.23622047244094491" header="0.15748031496062992" footer="0.15748031496062992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2022-02-28T06:10:08Z</dcterms:created>
  <dcterms:modified xsi:type="dcterms:W3CDTF">2022-02-28T06:10:33Z</dcterms:modified>
</cp:coreProperties>
</file>