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x\Desktop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A35" i="1"/>
  <c r="C34" i="1"/>
  <c r="C33" i="1"/>
  <c r="C36" i="1" s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C10" i="1"/>
  <c r="C6" i="1"/>
  <c r="C37" i="1" l="1"/>
  <c r="C38" i="1" s="1"/>
</calcChain>
</file>

<file path=xl/sharedStrings.xml><?xml version="1.0" encoding="utf-8"?>
<sst xmlns="http://schemas.openxmlformats.org/spreadsheetml/2006/main" count="41" uniqueCount="36">
  <si>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</si>
  <si>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</si>
  <si>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</si>
  <si>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</si>
  <si>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</si>
  <si>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</si>
  <si>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</si>
  <si>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</si>
  <si>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</si>
  <si>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</si>
  <si>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</si>
  <si>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</si>
  <si>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мест общего пользования</t>
  </si>
  <si>
    <t>Осмотр наружных конструкций панельного дома</t>
  </si>
  <si>
    <t>Аварийное обслуживание, непредвиденные работы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</si>
  <si>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</si>
  <si>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</si>
  <si>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</si>
  <si>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</si>
  <si>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</si>
  <si>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 xml:space="preserve">Подметание прилегающей территории, содержание и уборка контейнерных площадок 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</si>
  <si>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</si>
  <si>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</si>
  <si>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</si>
  <si>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</si>
  <si>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</si>
  <si>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</si>
  <si>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</si>
  <si>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</si>
  <si>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</si>
  <si>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</t>
  </si>
  <si>
    <t>Остаток средств на 01.01.2022</t>
  </si>
  <si>
    <t>Начислено по договорам с провайдерами</t>
  </si>
  <si>
    <t>Поступило по договорам с провайдерами</t>
  </si>
  <si>
    <t>Директор ООО КА "Ирбис"                                                И.В.Квашнин</t>
  </si>
  <si>
    <t>Доходы и расходы ООО КА "Ирбис"  по управлению и обслуживанию МКД ул. Костычева д. 6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</si>
</sst>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Calibri Light"/>
      <family val="1"/>
      <charset val="204"/>
      <scheme val="maj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Calibri Light"/>
      <family val="1"/>
      <charset val="204"/>
      <scheme val="major"/>
    </font>
    <font>
      <sz val="12"/>
      <name val="Cambria"/>
      <family val="1"/>
      <charset val="204"/>
    </font>
    <font>
      <sz val="12"/>
      <color theme="1"/>
      <name val="Calibri Light"/>
      <family val="1"/>
      <charset val="204"/>
      <scheme val="major"/>
    </font>
    <font>
      <b/>
      <sz val="12"/>
      <color theme="1"/>
      <name val="Calibri Light"/>
      <family val="1"/>
      <charset val="204"/>
      <scheme val="major"/>
    </font>
    <font>
      <i/>
      <sz val="12"/>
      <color theme="1"/>
      <name val="Calibri Light"/>
      <family val="1"/>
      <charset val="204"/>
      <scheme val="major"/>
    </font>
    <font>
      <sz val="14"/>
      <name val="Calibri Light"/>
      <family val="1"/>
      <charset val="204"/>
      <scheme val="major"/>
    </font>
    <font>
      <sz val="14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/>
    <xf numFmtId="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5" fillId="0" borderId="1" xfId="0" applyFont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" fillId="2" borderId="0" xfId="0" applyFont="1" applyFill="1" applyAlignment="1"/>
    <xf numFmtId="0" fontId="6" fillId="0" borderId="1" xfId="0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0" xfId="0" applyFont="1" applyFill="1"/>
    <xf numFmtId="0" fontId="10" fillId="2" borderId="0" xfId="0" applyFont="1" applyFill="1"/>
    <xf numFmtId="4" fontId="10" fillId="2" borderId="0" xfId="0" applyNumberFormat="1" applyFont="1" applyFill="1"/>
    <xf numFmtId="0" fontId="11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7" fillId="2" borderId="0" xfId="0" applyFont="1" applyFill="1"/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12" fillId="0" borderId="0" xfId="0" applyFont="1"/>
    <xf numFmtId="4" fontId="1" fillId="0" borderId="0" xfId="0" applyNumberFormat="1" applyFont="1"/>
    <xf numFmtId="4" fontId="12" fillId="0" borderId="0" xfId="0" applyNumberFormat="1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wrapText="1"/>
    </xf>
    <xf numFmtId="0" fontId="13" fillId="0" borderId="0" xfId="0" applyFont="1" applyAlignment="1">
      <alignment horizontal="justify" wrapText="1"/>
    </xf>
    <xf numFmtId="0" fontId="13" fillId="0" borderId="0" xfId="0" applyFont="1" applyAlignment="1">
      <alignment wrapText="1"/>
    </xf>
    <xf numFmtId="0" fontId="9" fillId="3" borderId="1" xfId="0" applyFont="1" applyFill="1" applyBorder="1" applyAlignment="1">
      <alignment horizontal="right"/>
    </xf>
    <xf numFmtId="0" fontId="9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right"/>
    </xf>
    <xf numFmtId="0" fontId="5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0;&#1086;&#1089;&#1090;&#1099;&#1095;&#1077;&#1074;&#1072;%206/&#1082;&#1086;&#1089;&#1090;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  <sheetName val="Лист1"/>
    </sheetNames>
    <sheetDataSet>
      <sheetData sheetId="0">
        <row r="9">
          <cell r="G9">
            <v>2760.64</v>
          </cell>
        </row>
        <row r="10">
          <cell r="G10">
            <v>690.16</v>
          </cell>
        </row>
        <row r="11">
          <cell r="G11">
            <v>1294.05</v>
          </cell>
        </row>
        <row r="12">
          <cell r="G12">
            <v>603.8900000000001</v>
          </cell>
        </row>
        <row r="13">
          <cell r="G13">
            <v>345.08</v>
          </cell>
        </row>
        <row r="14">
          <cell r="G14">
            <v>1639.13</v>
          </cell>
        </row>
        <row r="15">
          <cell r="G15">
            <v>1466.5900000000001</v>
          </cell>
        </row>
        <row r="16">
          <cell r="G16">
            <v>1552.86</v>
          </cell>
        </row>
        <row r="17">
          <cell r="G17">
            <v>4313.5</v>
          </cell>
        </row>
        <row r="18">
          <cell r="G18">
            <v>3623.3399999999997</v>
          </cell>
        </row>
        <row r="19">
          <cell r="G19">
            <v>431.35</v>
          </cell>
        </row>
        <row r="20">
          <cell r="G20">
            <v>690.16</v>
          </cell>
        </row>
        <row r="21">
          <cell r="G21">
            <v>3795.88</v>
          </cell>
        </row>
        <row r="22">
          <cell r="G22">
            <v>15959.95</v>
          </cell>
        </row>
        <row r="23">
          <cell r="G23">
            <v>25449.65</v>
          </cell>
        </row>
        <row r="24">
          <cell r="G24">
            <v>23532</v>
          </cell>
        </row>
        <row r="25">
          <cell r="G25">
            <v>13630.66</v>
          </cell>
        </row>
        <row r="26">
          <cell r="G26">
            <v>1121.51</v>
          </cell>
        </row>
        <row r="27">
          <cell r="G27">
            <v>10611.21</v>
          </cell>
        </row>
        <row r="28">
          <cell r="G28">
            <v>14924.71</v>
          </cell>
        </row>
        <row r="29">
          <cell r="G29">
            <v>128436.32</v>
          </cell>
        </row>
        <row r="32">
          <cell r="G32">
            <v>3069.5</v>
          </cell>
        </row>
      </sheetData>
      <sheetData sheetId="1">
        <row r="9">
          <cell r="G9">
            <v>2846.9100000000003</v>
          </cell>
        </row>
        <row r="10">
          <cell r="G10">
            <v>690.16</v>
          </cell>
        </row>
        <row r="11">
          <cell r="G11">
            <v>1380.32</v>
          </cell>
        </row>
        <row r="12">
          <cell r="G12">
            <v>603.8900000000001</v>
          </cell>
        </row>
        <row r="13">
          <cell r="G13">
            <v>345.08</v>
          </cell>
        </row>
        <row r="14">
          <cell r="G14">
            <v>1725.4</v>
          </cell>
        </row>
        <row r="15">
          <cell r="G15">
            <v>1552.86</v>
          </cell>
        </row>
        <row r="16">
          <cell r="G16">
            <v>1639.13</v>
          </cell>
        </row>
        <row r="17">
          <cell r="G17">
            <v>4486.04</v>
          </cell>
        </row>
        <row r="18">
          <cell r="G18">
            <v>3795.88</v>
          </cell>
        </row>
        <row r="19">
          <cell r="G19">
            <v>431.35</v>
          </cell>
        </row>
        <row r="20">
          <cell r="G20">
            <v>690.16</v>
          </cell>
        </row>
        <row r="21">
          <cell r="G21">
            <v>3968.42</v>
          </cell>
        </row>
        <row r="22">
          <cell r="G22">
            <v>18289.240000000002</v>
          </cell>
        </row>
        <row r="23">
          <cell r="G23">
            <v>25449.65</v>
          </cell>
        </row>
        <row r="24">
          <cell r="G24">
            <v>23532</v>
          </cell>
        </row>
        <row r="25">
          <cell r="G25">
            <v>14148.279999999999</v>
          </cell>
        </row>
        <row r="26">
          <cell r="G26">
            <v>1121.51</v>
          </cell>
        </row>
        <row r="27">
          <cell r="G27">
            <v>10956.29</v>
          </cell>
        </row>
        <row r="28">
          <cell r="G28">
            <v>14924.71</v>
          </cell>
        </row>
        <row r="29">
          <cell r="G29">
            <v>132577.27999999997</v>
          </cell>
        </row>
        <row r="32">
          <cell r="G32">
            <v>13360.35</v>
          </cell>
        </row>
      </sheetData>
      <sheetData sheetId="2">
        <row r="9">
          <cell r="G9">
            <v>2846.9100000000003</v>
          </cell>
        </row>
        <row r="10">
          <cell r="G10">
            <v>690.16</v>
          </cell>
        </row>
        <row r="11">
          <cell r="G11">
            <v>1380.32</v>
          </cell>
        </row>
        <row r="12">
          <cell r="G12">
            <v>603.8900000000001</v>
          </cell>
        </row>
        <row r="13">
          <cell r="G13">
            <v>345.08</v>
          </cell>
        </row>
        <row r="14">
          <cell r="G14">
            <v>1725.4</v>
          </cell>
        </row>
        <row r="15">
          <cell r="G15">
            <v>1552.86</v>
          </cell>
        </row>
        <row r="16">
          <cell r="G16">
            <v>1639.13</v>
          </cell>
        </row>
        <row r="17">
          <cell r="G17">
            <v>4486.04</v>
          </cell>
        </row>
        <row r="18">
          <cell r="G18">
            <v>3795.88</v>
          </cell>
        </row>
        <row r="19">
          <cell r="G19">
            <v>431.35</v>
          </cell>
        </row>
        <row r="20">
          <cell r="G20">
            <v>690.16</v>
          </cell>
        </row>
        <row r="21">
          <cell r="G21">
            <v>3968.42</v>
          </cell>
        </row>
        <row r="22">
          <cell r="G22">
            <v>18289.240000000002</v>
          </cell>
        </row>
        <row r="23">
          <cell r="G23">
            <v>25449.65</v>
          </cell>
        </row>
        <row r="24">
          <cell r="G24">
            <v>23532</v>
          </cell>
        </row>
        <row r="25">
          <cell r="G25">
            <v>14148.279999999999</v>
          </cell>
        </row>
        <row r="26">
          <cell r="G26">
            <v>1121.51</v>
          </cell>
        </row>
        <row r="27">
          <cell r="G27">
            <v>10956.29</v>
          </cell>
        </row>
        <row r="28">
          <cell r="G28">
            <v>14924.71</v>
          </cell>
        </row>
        <row r="29">
          <cell r="G29">
            <v>132577.27999999997</v>
          </cell>
        </row>
        <row r="32">
          <cell r="G32">
            <v>457</v>
          </cell>
        </row>
      </sheetData>
      <sheetData sheetId="3">
        <row r="9">
          <cell r="G9">
            <v>2846.9100000000003</v>
          </cell>
        </row>
        <row r="10">
          <cell r="G10">
            <v>690.16</v>
          </cell>
        </row>
        <row r="11">
          <cell r="G11">
            <v>1380.32</v>
          </cell>
        </row>
        <row r="12">
          <cell r="G12">
            <v>603.8900000000001</v>
          </cell>
        </row>
        <row r="13">
          <cell r="G13">
            <v>345.08</v>
          </cell>
        </row>
        <row r="14">
          <cell r="G14">
            <v>1725.4</v>
          </cell>
        </row>
        <row r="15">
          <cell r="G15">
            <v>1552.86</v>
          </cell>
        </row>
        <row r="16">
          <cell r="G16">
            <v>1639.13</v>
          </cell>
        </row>
        <row r="17">
          <cell r="G17">
            <v>4486.04</v>
          </cell>
        </row>
        <row r="18">
          <cell r="G18">
            <v>3795.88</v>
          </cell>
        </row>
        <row r="19">
          <cell r="G19">
            <v>431.35</v>
          </cell>
        </row>
        <row r="20">
          <cell r="G20">
            <v>690.16</v>
          </cell>
        </row>
        <row r="21">
          <cell r="G21">
            <v>3968.42</v>
          </cell>
        </row>
        <row r="22">
          <cell r="G22">
            <v>18289.240000000002</v>
          </cell>
        </row>
        <row r="23">
          <cell r="G23">
            <v>25449.65</v>
          </cell>
        </row>
        <row r="24">
          <cell r="G24">
            <v>23532</v>
          </cell>
        </row>
        <row r="25">
          <cell r="G25">
            <v>14148.279999999999</v>
          </cell>
        </row>
        <row r="26">
          <cell r="G26">
            <v>1121.51</v>
          </cell>
        </row>
        <row r="27">
          <cell r="G27">
            <v>10956.29</v>
          </cell>
        </row>
        <row r="28">
          <cell r="G28">
            <v>14924.71</v>
          </cell>
        </row>
        <row r="29">
          <cell r="G29">
            <v>132577.27999999997</v>
          </cell>
        </row>
        <row r="32">
          <cell r="G32">
            <v>7323.79</v>
          </cell>
        </row>
      </sheetData>
      <sheetData sheetId="4">
        <row r="9">
          <cell r="G9">
            <v>2846.9100000000003</v>
          </cell>
        </row>
        <row r="10">
          <cell r="G10">
            <v>690.16</v>
          </cell>
        </row>
        <row r="11">
          <cell r="G11">
            <v>1380.32</v>
          </cell>
        </row>
        <row r="12">
          <cell r="G12">
            <v>603.8900000000001</v>
          </cell>
        </row>
        <row r="13">
          <cell r="G13">
            <v>345.08</v>
          </cell>
        </row>
        <row r="14">
          <cell r="G14">
            <v>1725.4</v>
          </cell>
        </row>
        <row r="15">
          <cell r="G15">
            <v>1552.86</v>
          </cell>
        </row>
        <row r="16">
          <cell r="G16">
            <v>1639.13</v>
          </cell>
        </row>
        <row r="17">
          <cell r="G17">
            <v>4486.04</v>
          </cell>
        </row>
        <row r="18">
          <cell r="G18">
            <v>3795.88</v>
          </cell>
        </row>
        <row r="19">
          <cell r="G19">
            <v>431.35</v>
          </cell>
        </row>
        <row r="20">
          <cell r="G20">
            <v>690.16</v>
          </cell>
        </row>
        <row r="21">
          <cell r="G21">
            <v>3968.42</v>
          </cell>
        </row>
        <row r="22">
          <cell r="G22">
            <v>18289.240000000002</v>
          </cell>
        </row>
        <row r="23">
          <cell r="G23">
            <v>25449.65</v>
          </cell>
        </row>
        <row r="24">
          <cell r="G24">
            <v>23532</v>
          </cell>
        </row>
        <row r="25">
          <cell r="G25">
            <v>14148.279999999999</v>
          </cell>
        </row>
        <row r="26">
          <cell r="G26">
            <v>1121.51</v>
          </cell>
        </row>
        <row r="27">
          <cell r="G27">
            <v>10956.29</v>
          </cell>
        </row>
        <row r="28">
          <cell r="G28">
            <v>14924.71</v>
          </cell>
        </row>
        <row r="29">
          <cell r="G29">
            <v>132577.27999999997</v>
          </cell>
        </row>
        <row r="32">
          <cell r="G32">
            <v>1941.8000000000002</v>
          </cell>
        </row>
      </sheetData>
      <sheetData sheetId="5">
        <row r="9">
          <cell r="G9">
            <v>2846.9100000000003</v>
          </cell>
        </row>
        <row r="10">
          <cell r="G10">
            <v>690.16</v>
          </cell>
        </row>
        <row r="11">
          <cell r="G11">
            <v>1380.32</v>
          </cell>
        </row>
        <row r="12">
          <cell r="G12">
            <v>603.8900000000001</v>
          </cell>
        </row>
        <row r="13">
          <cell r="G13">
            <v>345.08</v>
          </cell>
        </row>
        <row r="14">
          <cell r="G14">
            <v>1725.4</v>
          </cell>
        </row>
        <row r="15">
          <cell r="G15">
            <v>1552.86</v>
          </cell>
        </row>
        <row r="16">
          <cell r="G16">
            <v>1639.13</v>
          </cell>
        </row>
        <row r="17">
          <cell r="G17">
            <v>4486.04</v>
          </cell>
        </row>
        <row r="18">
          <cell r="G18">
            <v>3795.88</v>
          </cell>
        </row>
        <row r="19">
          <cell r="G19">
            <v>431.35</v>
          </cell>
        </row>
        <row r="20">
          <cell r="G20">
            <v>690.16</v>
          </cell>
        </row>
        <row r="21">
          <cell r="G21">
            <v>3968.42</v>
          </cell>
        </row>
        <row r="22">
          <cell r="G22">
            <v>18289.240000000002</v>
          </cell>
        </row>
        <row r="23">
          <cell r="G23">
            <v>25449.65</v>
          </cell>
        </row>
        <row r="24">
          <cell r="G24">
            <v>23532</v>
          </cell>
        </row>
        <row r="25">
          <cell r="G25">
            <v>14148.279999999999</v>
          </cell>
        </row>
        <row r="26">
          <cell r="G26">
            <v>1121.51</v>
          </cell>
        </row>
        <row r="27">
          <cell r="G27">
            <v>10956.29</v>
          </cell>
        </row>
        <row r="28">
          <cell r="G28">
            <v>14924.71</v>
          </cell>
        </row>
        <row r="29">
          <cell r="G29">
            <v>132577.27999999997</v>
          </cell>
        </row>
        <row r="32">
          <cell r="G32">
            <v>8367.7799999999988</v>
          </cell>
        </row>
      </sheetData>
      <sheetData sheetId="6">
        <row r="9">
          <cell r="G9">
            <v>2846.9100000000003</v>
          </cell>
        </row>
        <row r="10">
          <cell r="G10">
            <v>690.16</v>
          </cell>
        </row>
        <row r="11">
          <cell r="G11">
            <v>1380.32</v>
          </cell>
        </row>
        <row r="12">
          <cell r="G12">
            <v>603.8900000000001</v>
          </cell>
        </row>
        <row r="13">
          <cell r="G13">
            <v>345.08</v>
          </cell>
        </row>
        <row r="14">
          <cell r="G14">
            <v>1725.4</v>
          </cell>
        </row>
        <row r="15">
          <cell r="G15">
            <v>1552.86</v>
          </cell>
        </row>
        <row r="16">
          <cell r="G16">
            <v>1639.13</v>
          </cell>
        </row>
        <row r="17">
          <cell r="G17">
            <v>4486.04</v>
          </cell>
        </row>
        <row r="18">
          <cell r="G18">
            <v>3795.88</v>
          </cell>
        </row>
        <row r="19">
          <cell r="G19">
            <v>431.35</v>
          </cell>
        </row>
        <row r="20">
          <cell r="G20">
            <v>690.16</v>
          </cell>
        </row>
        <row r="21">
          <cell r="G21">
            <v>3968.42</v>
          </cell>
        </row>
        <row r="22">
          <cell r="G22">
            <v>18289.240000000002</v>
          </cell>
        </row>
        <row r="23">
          <cell r="G23">
            <v>25449.65</v>
          </cell>
        </row>
        <row r="24">
          <cell r="G24">
            <v>23532</v>
          </cell>
        </row>
        <row r="25">
          <cell r="G25">
            <v>14148.279999999999</v>
          </cell>
        </row>
        <row r="26">
          <cell r="G26">
            <v>1121.51</v>
          </cell>
        </row>
        <row r="27">
          <cell r="G27">
            <v>10956.29</v>
          </cell>
        </row>
        <row r="28">
          <cell r="G28">
            <v>15701.140000000001</v>
          </cell>
        </row>
        <row r="29">
          <cell r="G29">
            <v>133353.71</v>
          </cell>
        </row>
        <row r="32">
          <cell r="G32">
            <v>9632.32</v>
          </cell>
        </row>
      </sheetData>
      <sheetData sheetId="7">
        <row r="9">
          <cell r="G9">
            <v>2846.9100000000003</v>
          </cell>
        </row>
        <row r="10">
          <cell r="G10">
            <v>690.16</v>
          </cell>
        </row>
        <row r="11">
          <cell r="G11">
            <v>1380.32</v>
          </cell>
        </row>
        <row r="12">
          <cell r="G12">
            <v>603.8900000000001</v>
          </cell>
        </row>
        <row r="13">
          <cell r="G13">
            <v>345.08</v>
          </cell>
        </row>
        <row r="14">
          <cell r="G14">
            <v>1725.4</v>
          </cell>
        </row>
        <row r="15">
          <cell r="G15">
            <v>1552.86</v>
          </cell>
        </row>
        <row r="16">
          <cell r="G16">
            <v>1639.13</v>
          </cell>
        </row>
        <row r="17">
          <cell r="G17">
            <v>4486.04</v>
          </cell>
        </row>
        <row r="18">
          <cell r="G18">
            <v>3795.88</v>
          </cell>
        </row>
        <row r="19">
          <cell r="G19">
            <v>431.35</v>
          </cell>
        </row>
        <row r="20">
          <cell r="G20">
            <v>690.16</v>
          </cell>
        </row>
        <row r="21">
          <cell r="G21">
            <v>3968.42</v>
          </cell>
        </row>
        <row r="22">
          <cell r="G22">
            <v>18289.240000000002</v>
          </cell>
        </row>
        <row r="23">
          <cell r="G23">
            <v>25449.65</v>
          </cell>
        </row>
        <row r="24">
          <cell r="G24">
            <v>23532</v>
          </cell>
        </row>
        <row r="25">
          <cell r="G25">
            <v>14148.279999999999</v>
          </cell>
        </row>
        <row r="26">
          <cell r="G26">
            <v>1121.51</v>
          </cell>
        </row>
        <row r="27">
          <cell r="G27">
            <v>10956.29</v>
          </cell>
        </row>
        <row r="28">
          <cell r="G28">
            <v>15701.140000000001</v>
          </cell>
        </row>
        <row r="29">
          <cell r="G29">
            <v>133353.71</v>
          </cell>
        </row>
        <row r="32">
          <cell r="G32">
            <v>5413.51</v>
          </cell>
        </row>
        <row r="33">
          <cell r="G33">
            <v>42137.82</v>
          </cell>
        </row>
        <row r="34">
          <cell r="G34">
            <v>30389.58</v>
          </cell>
        </row>
      </sheetData>
      <sheetData sheetId="8">
        <row r="9">
          <cell r="G9">
            <v>2846.9100000000003</v>
          </cell>
        </row>
        <row r="10">
          <cell r="G10">
            <v>690.16</v>
          </cell>
        </row>
        <row r="11">
          <cell r="G11">
            <v>1380.32</v>
          </cell>
        </row>
        <row r="12">
          <cell r="G12">
            <v>603.8900000000001</v>
          </cell>
        </row>
        <row r="13">
          <cell r="G13">
            <v>345.08</v>
          </cell>
        </row>
        <row r="14">
          <cell r="G14">
            <v>1725.4</v>
          </cell>
        </row>
        <row r="15">
          <cell r="G15">
            <v>1552.86</v>
          </cell>
        </row>
        <row r="16">
          <cell r="G16">
            <v>1639.13</v>
          </cell>
        </row>
        <row r="17">
          <cell r="G17">
            <v>4486.04</v>
          </cell>
        </row>
        <row r="18">
          <cell r="G18">
            <v>3795.88</v>
          </cell>
        </row>
        <row r="19">
          <cell r="G19">
            <v>431.35</v>
          </cell>
        </row>
        <row r="20">
          <cell r="G20">
            <v>690.16</v>
          </cell>
        </row>
        <row r="21">
          <cell r="G21">
            <v>3968.42</v>
          </cell>
        </row>
        <row r="22">
          <cell r="G22">
            <v>18289.240000000002</v>
          </cell>
        </row>
        <row r="23">
          <cell r="G23">
            <v>25449.65</v>
          </cell>
        </row>
        <row r="24">
          <cell r="G24">
            <v>23532</v>
          </cell>
        </row>
        <row r="25">
          <cell r="G25">
            <v>14148.279999999999</v>
          </cell>
        </row>
        <row r="26">
          <cell r="G26">
            <v>1121.51</v>
          </cell>
        </row>
        <row r="27">
          <cell r="G27">
            <v>10956.29</v>
          </cell>
        </row>
        <row r="28">
          <cell r="G28">
            <v>15701.140000000001</v>
          </cell>
        </row>
        <row r="29">
          <cell r="G29">
            <v>133353.71</v>
          </cell>
        </row>
        <row r="32">
          <cell r="G32">
            <v>6778.57</v>
          </cell>
        </row>
      </sheetData>
      <sheetData sheetId="9">
        <row r="9">
          <cell r="G9">
            <v>2846.9100000000003</v>
          </cell>
        </row>
        <row r="10">
          <cell r="G10">
            <v>690.16</v>
          </cell>
        </row>
        <row r="11">
          <cell r="G11">
            <v>1380.32</v>
          </cell>
        </row>
        <row r="12">
          <cell r="G12">
            <v>603.8900000000001</v>
          </cell>
        </row>
        <row r="13">
          <cell r="G13">
            <v>345.08</v>
          </cell>
        </row>
        <row r="14">
          <cell r="G14">
            <v>1725.4</v>
          </cell>
        </row>
        <row r="15">
          <cell r="G15">
            <v>1552.86</v>
          </cell>
        </row>
        <row r="16">
          <cell r="G16">
            <v>1639.13</v>
          </cell>
        </row>
        <row r="17">
          <cell r="G17">
            <v>4486.04</v>
          </cell>
        </row>
        <row r="18">
          <cell r="G18">
            <v>3795.88</v>
          </cell>
        </row>
        <row r="19">
          <cell r="G19">
            <v>431.35</v>
          </cell>
        </row>
        <row r="20">
          <cell r="G20">
            <v>690.16</v>
          </cell>
        </row>
        <row r="21">
          <cell r="G21">
            <v>3968.42</v>
          </cell>
        </row>
        <row r="22">
          <cell r="G22">
            <v>18289.240000000002</v>
          </cell>
        </row>
        <row r="23">
          <cell r="G23">
            <v>25449.65</v>
          </cell>
        </row>
        <row r="24">
          <cell r="G24">
            <v>23532</v>
          </cell>
        </row>
        <row r="25">
          <cell r="G25">
            <v>14148.279999999999</v>
          </cell>
        </row>
        <row r="26">
          <cell r="G26">
            <v>1121.51</v>
          </cell>
        </row>
        <row r="27">
          <cell r="G27">
            <v>10956.29</v>
          </cell>
        </row>
        <row r="28">
          <cell r="G28">
            <v>15701.140000000001</v>
          </cell>
        </row>
        <row r="29">
          <cell r="G29">
            <v>133353.71</v>
          </cell>
        </row>
        <row r="32">
          <cell r="G32">
            <v>27812.379999999997</v>
          </cell>
        </row>
      </sheetData>
      <sheetData sheetId="10">
        <row r="9">
          <cell r="G9">
            <v>2846.9100000000003</v>
          </cell>
        </row>
        <row r="10">
          <cell r="G10">
            <v>690.16</v>
          </cell>
        </row>
        <row r="11">
          <cell r="G11">
            <v>1380.32</v>
          </cell>
        </row>
        <row r="12">
          <cell r="G12">
            <v>603.8900000000001</v>
          </cell>
        </row>
        <row r="13">
          <cell r="G13">
            <v>345.08</v>
          </cell>
        </row>
        <row r="14">
          <cell r="G14">
            <v>1725.4</v>
          </cell>
        </row>
        <row r="15">
          <cell r="G15">
            <v>1552.86</v>
          </cell>
        </row>
        <row r="16">
          <cell r="G16">
            <v>1639.13</v>
          </cell>
        </row>
        <row r="17">
          <cell r="G17">
            <v>4486.04</v>
          </cell>
        </row>
        <row r="18">
          <cell r="G18">
            <v>3795.88</v>
          </cell>
        </row>
        <row r="19">
          <cell r="G19">
            <v>431.35</v>
          </cell>
        </row>
        <row r="20">
          <cell r="G20">
            <v>690.16</v>
          </cell>
        </row>
        <row r="21">
          <cell r="G21">
            <v>3968.42</v>
          </cell>
        </row>
        <row r="22">
          <cell r="G22">
            <v>18289.240000000002</v>
          </cell>
        </row>
        <row r="23">
          <cell r="G23">
            <v>25449.65</v>
          </cell>
        </row>
        <row r="24">
          <cell r="G24">
            <v>23532</v>
          </cell>
        </row>
        <row r="25">
          <cell r="G25">
            <v>14148.279999999999</v>
          </cell>
        </row>
        <row r="26">
          <cell r="G26">
            <v>1121.51</v>
          </cell>
        </row>
        <row r="27">
          <cell r="G27">
            <v>10956.29</v>
          </cell>
        </row>
        <row r="28">
          <cell r="G28">
            <v>15701.140000000001</v>
          </cell>
        </row>
        <row r="29">
          <cell r="G29">
            <v>133353.71</v>
          </cell>
        </row>
        <row r="32">
          <cell r="G32">
            <v>18349.36</v>
          </cell>
        </row>
      </sheetData>
      <sheetData sheetId="11">
        <row r="9">
          <cell r="G9">
            <v>2846.9100000000003</v>
          </cell>
        </row>
        <row r="10">
          <cell r="G10">
            <v>690.16</v>
          </cell>
        </row>
        <row r="11">
          <cell r="G11">
            <v>1380.32</v>
          </cell>
        </row>
        <row r="12">
          <cell r="G12">
            <v>603.8900000000001</v>
          </cell>
        </row>
        <row r="13">
          <cell r="G13">
            <v>345.08</v>
          </cell>
        </row>
        <row r="14">
          <cell r="G14">
            <v>1725.4</v>
          </cell>
        </row>
        <row r="15">
          <cell r="G15">
            <v>1552.86</v>
          </cell>
        </row>
        <row r="16">
          <cell r="G16">
            <v>1639.13</v>
          </cell>
        </row>
        <row r="17">
          <cell r="G17">
            <v>4486.04</v>
          </cell>
        </row>
        <row r="18">
          <cell r="G18">
            <v>3795.88</v>
          </cell>
        </row>
        <row r="19">
          <cell r="G19">
            <v>431.35</v>
          </cell>
        </row>
        <row r="20">
          <cell r="G20">
            <v>690.16</v>
          </cell>
        </row>
        <row r="21">
          <cell r="G21">
            <v>3968.42</v>
          </cell>
        </row>
        <row r="22">
          <cell r="G22">
            <v>18289.240000000002</v>
          </cell>
        </row>
        <row r="23">
          <cell r="G23">
            <v>25449.65</v>
          </cell>
        </row>
        <row r="24">
          <cell r="G24">
            <v>23532</v>
          </cell>
        </row>
        <row r="25">
          <cell r="G25">
            <v>14148.279999999999</v>
          </cell>
        </row>
        <row r="26">
          <cell r="G26">
            <v>1121.51</v>
          </cell>
        </row>
        <row r="27">
          <cell r="G27">
            <v>10956.29</v>
          </cell>
        </row>
        <row r="28">
          <cell r="G28">
            <v>15701.140000000001</v>
          </cell>
        </row>
        <row r="29">
          <cell r="G29">
            <v>133353.71</v>
          </cell>
        </row>
        <row r="32">
          <cell r="G32">
            <v>501748.05</v>
          </cell>
        </row>
      </sheetData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zoomScale="70" zoomScaleNormal="70" workbookViewId="0">
      <selection activeCell="C7" sqref="C7"/>
    </sheetView>
  </sheetViews>
  <sheetFormatPr defaultColWidth="9.140625" defaultRowHeight="15.75" x14ac:dyDescent="0.25"/>
  <cols>
    <col min="1" max="1" width="10.28515625" style="19" customWidth="1"/>
    <col min="2" max="2" width="88.7109375" style="19" customWidth="1"/>
    <col min="3" max="3" width="39.7109375" style="2" customWidth="1"/>
    <col min="4" max="4" width="9.140625" style="19"/>
    <col min="5" max="5" width="20.85546875" style="19" customWidth="1"/>
    <col min="6" max="7" width="10.28515625" style="19" bestFit="1" customWidth="1"/>
    <col min="8" max="16384" width="9.140625" style="19"/>
  </cols>
  <sheetData>
    <row r="1" spans="1:4" s="1" customFormat="1" x14ac:dyDescent="0.25">
      <c r="C1" s="2"/>
    </row>
    <row r="2" spans="1:4" s="3" customFormat="1" ht="48.75" customHeight="1" x14ac:dyDescent="0.25">
      <c r="A2" s="41" t="s">
        <v>35</v>
      </c>
      <c r="B2" s="41"/>
      <c r="C2" s="41"/>
      <c r="D2" s="4"/>
    </row>
    <row r="3" spans="1:4" s="9" customFormat="1" ht="8.4499999999999993" customHeight="1" x14ac:dyDescent="0.25">
      <c r="A3" s="5"/>
      <c r="B3" s="6"/>
      <c r="C3" s="7"/>
      <c r="D3" s="8"/>
    </row>
    <row r="4" spans="1:4" s="13" customFormat="1" ht="52.9" customHeight="1" x14ac:dyDescent="0.25">
      <c r="A4" s="39">
        <v>1</v>
      </c>
      <c r="B4" s="10" t="s">
        <v>0</v>
      </c>
      <c r="C4" s="11">
        <v>1902703.89</v>
      </c>
      <c r="D4" s="12"/>
    </row>
    <row r="5" spans="1:4" s="13" customFormat="1" ht="38.25" customHeight="1" x14ac:dyDescent="0.25">
      <c r="A5" s="39">
        <v>2</v>
      </c>
      <c r="B5" s="10" t="s">
        <v>32</v>
      </c>
      <c r="C5" s="11">
        <v>25259</v>
      </c>
      <c r="D5" s="12"/>
    </row>
    <row r="6" spans="1:4" s="13" customFormat="1" ht="55.5" customHeight="1" x14ac:dyDescent="0.25">
      <c r="A6" s="14">
        <v>3</v>
      </c>
      <c r="B6" s="10" t="s">
        <v>1</v>
      </c>
      <c r="C6" s="15">
        <f>1608324.94+313203.86</f>
        <v>1921528.7999999998</v>
      </c>
    </row>
    <row r="7" spans="1:4" s="13" customFormat="1" ht="38.25" customHeight="1" x14ac:dyDescent="0.25">
      <c r="A7" s="14">
        <v>4</v>
      </c>
      <c r="B7" s="10" t="s">
        <v>33</v>
      </c>
      <c r="C7" s="15">
        <v>24085.64</v>
      </c>
    </row>
    <row r="8" spans="1:4" s="1" customFormat="1" ht="44.25" customHeight="1" x14ac:dyDescent="0.25">
      <c r="A8" s="14">
        <v>5</v>
      </c>
      <c r="B8" s="10" t="s">
        <v>2</v>
      </c>
      <c r="C8" s="15">
        <v>96895.64</v>
      </c>
    </row>
    <row r="9" spans="1:4" ht="53.45" customHeight="1" x14ac:dyDescent="0.25">
      <c r="A9" s="16" t="s">
        <v>3</v>
      </c>
      <c r="B9" s="17" t="s">
        <v>4</v>
      </c>
      <c r="C9" s="18" t="s">
        <v>5</v>
      </c>
    </row>
    <row r="10" spans="1:4" ht="31.5" x14ac:dyDescent="0.25">
      <c r="A10" s="16">
        <v>1</v>
      </c>
      <c r="B10" s="20" t="s">
        <v>6</v>
      </c>
      <c r="C10" s="21">
        <f>SUM([1]январь!G9,[1]февраль!G9,[1]март!G9,[1]апрель!G9,[1]май!G9,[1]июнь!G9+[1]июль!G9+[1]август!G9+[1]сент!G9+[1]окт!G9+[1]ноя!G9+[1]дек!G9)</f>
        <v>34076.65</v>
      </c>
    </row>
    <row r="11" spans="1:4" x14ac:dyDescent="0.25">
      <c r="A11" s="16">
        <f>A10+1</f>
        <v>2</v>
      </c>
      <c r="B11" s="20" t="s">
        <v>7</v>
      </c>
      <c r="C11" s="21">
        <f>SUM([1]январь!G10,[1]февраль!G10,[1]март!G10,[1]апрель!G10,[1]май!G10,[1]июнь!G10+[1]июль!G10+[1]август!G10+[1]сент!G10+[1]окт!G10+[1]ноя!G10+[1]дек!G10)</f>
        <v>8281.92</v>
      </c>
    </row>
    <row r="12" spans="1:4" x14ac:dyDescent="0.25">
      <c r="A12" s="16">
        <f t="shared" ref="A12:A29" si="0">A11+1</f>
        <v>3</v>
      </c>
      <c r="B12" s="20" t="s">
        <v>8</v>
      </c>
      <c r="C12" s="21">
        <f>SUM([1]январь!G11,[1]февраль!G11,[1]март!G11,[1]апрель!G11,[1]май!G11,[1]июнь!G11+[1]июль!G11+[1]август!G11+[1]сент!G11+[1]окт!G11+[1]ноя!G11+[1]дек!G11)</f>
        <v>16477.57</v>
      </c>
    </row>
    <row r="13" spans="1:4" ht="34.5" customHeight="1" x14ac:dyDescent="0.25">
      <c r="A13" s="16">
        <f t="shared" si="0"/>
        <v>4</v>
      </c>
      <c r="B13" s="20" t="s">
        <v>9</v>
      </c>
      <c r="C13" s="21">
        <f>SUM([1]январь!G12,[1]февраль!G12,[1]март!G12,[1]апрель!G12,[1]май!G12,[1]июнь!G12+[1]июль!G12+[1]август!G12+[1]сент!G12+[1]окт!G12+[1]ноя!G12+[1]дек!G12)</f>
        <v>7246.6800000000021</v>
      </c>
    </row>
    <row r="14" spans="1:4" x14ac:dyDescent="0.25">
      <c r="A14" s="16">
        <f t="shared" si="0"/>
        <v>5</v>
      </c>
      <c r="B14" s="20" t="s">
        <v>10</v>
      </c>
      <c r="C14" s="21">
        <f>SUM([1]январь!G13,[1]февраль!G13,[1]март!G13,[1]апрель!G13,[1]май!G13,[1]июнь!G13+[1]июль!G13+[1]август!G13+[1]сент!G13+[1]окт!G13+[1]ноя!G13+[1]дек!G13)</f>
        <v>4140.96</v>
      </c>
    </row>
    <row r="15" spans="1:4" ht="31.5" x14ac:dyDescent="0.25">
      <c r="A15" s="16">
        <f t="shared" si="0"/>
        <v>6</v>
      </c>
      <c r="B15" s="20" t="s">
        <v>11</v>
      </c>
      <c r="C15" s="21">
        <f>SUM([1]январь!G14,[1]февраль!G14,[1]март!G14,[1]апрель!G14,[1]май!G14,[1]июнь!G14+[1]июль!G14+[1]август!G14+[1]сент!G14+[1]окт!G14+[1]ноя!G14+[1]дек!G14)</f>
        <v>20618.53</v>
      </c>
    </row>
    <row r="16" spans="1:4" x14ac:dyDescent="0.25">
      <c r="A16" s="16">
        <f t="shared" si="0"/>
        <v>7</v>
      </c>
      <c r="B16" s="20" t="s">
        <v>12</v>
      </c>
      <c r="C16" s="21">
        <f>SUM([1]январь!G15,[1]февраль!G15,[1]март!G15,[1]апрель!G15,[1]май!G15,[1]июнь!G15+[1]июль!G15+[1]август!G15+[1]сент!G15+[1]окт!G15+[1]ноя!G15+[1]дек!G15)</f>
        <v>18548.05</v>
      </c>
    </row>
    <row r="17" spans="1:5" x14ac:dyDescent="0.25">
      <c r="A17" s="16">
        <f t="shared" si="0"/>
        <v>8</v>
      </c>
      <c r="B17" s="20" t="s">
        <v>13</v>
      </c>
      <c r="C17" s="21">
        <f>SUM([1]январь!G16,[1]февраль!G16,[1]март!G16,[1]апрель!G16,[1]май!G16,[1]июнь!G16+[1]июль!G16+[1]август!G16+[1]сент!G16+[1]окт!G16+[1]ноя!G16+[1]дек!G16)</f>
        <v>19583.290000000005</v>
      </c>
    </row>
    <row r="18" spans="1:5" ht="33" customHeight="1" x14ac:dyDescent="0.25">
      <c r="A18" s="16">
        <f t="shared" si="0"/>
        <v>9</v>
      </c>
      <c r="B18" s="20" t="s">
        <v>14</v>
      </c>
      <c r="C18" s="21">
        <f>SUM([1]январь!G17,[1]февраль!G17,[1]март!G17,[1]апрель!G17,[1]май!G17,[1]июнь!G17+[1]июль!G17+[1]август!G17+[1]сент!G17+[1]окт!G17+[1]ноя!G17+[1]дек!G17)</f>
        <v>53659.94</v>
      </c>
    </row>
    <row r="19" spans="1:5" ht="26.25" customHeight="1" x14ac:dyDescent="0.25">
      <c r="A19" s="16">
        <f t="shared" si="0"/>
        <v>10</v>
      </c>
      <c r="B19" s="20" t="s">
        <v>15</v>
      </c>
      <c r="C19" s="21">
        <f>SUM([1]январь!G18,[1]февраль!G18,[1]март!G18,[1]апрель!G18,[1]май!G18,[1]июнь!G18+[1]июль!G18+[1]август!G18+[1]сент!G18+[1]окт!G18+[1]ноя!G18+[1]дек!G18)</f>
        <v>45378.020000000004</v>
      </c>
    </row>
    <row r="20" spans="1:5" ht="27" customHeight="1" x14ac:dyDescent="0.25">
      <c r="A20" s="16">
        <f t="shared" si="0"/>
        <v>11</v>
      </c>
      <c r="B20" s="20" t="s">
        <v>16</v>
      </c>
      <c r="C20" s="21">
        <f>SUM([1]январь!G19,[1]февраль!G19,[1]март!G19,[1]апрель!G19,[1]май!G19,[1]июнь!G19+[1]июль!G19+[1]август!G19+[1]сент!G19+[1]окт!G19+[1]ноя!G19+[1]дек!G19)</f>
        <v>5176.2</v>
      </c>
    </row>
    <row r="21" spans="1:5" ht="30" customHeight="1" x14ac:dyDescent="0.25">
      <c r="A21" s="16">
        <f t="shared" si="0"/>
        <v>12</v>
      </c>
      <c r="B21" s="20" t="s">
        <v>17</v>
      </c>
      <c r="C21" s="21">
        <f>SUM([1]январь!G20,[1]февраль!G20,[1]март!G20,[1]апрель!G20,[1]май!G20,[1]июнь!G20+[1]июль!G20+[1]август!G20+[1]сент!G20+[1]окт!G20+[1]ноя!G20+[1]дек!G20)</f>
        <v>8281.92</v>
      </c>
    </row>
    <row r="22" spans="1:5" x14ac:dyDescent="0.25">
      <c r="A22" s="16">
        <f t="shared" si="0"/>
        <v>13</v>
      </c>
      <c r="B22" s="20" t="s">
        <v>18</v>
      </c>
      <c r="C22" s="21">
        <f>SUM([1]январь!G21,[1]февраль!G21,[1]март!G21,[1]апрель!G21,[1]май!G21,[1]июнь!G21+[1]июль!G21+[1]август!G21+[1]сент!G21+[1]окт!G21+[1]ноя!G21+[1]дек!G21)</f>
        <v>47448.5</v>
      </c>
    </row>
    <row r="23" spans="1:5" x14ac:dyDescent="0.25">
      <c r="A23" s="16">
        <f t="shared" si="0"/>
        <v>14</v>
      </c>
      <c r="B23" s="22" t="s">
        <v>19</v>
      </c>
      <c r="C23" s="21">
        <f>SUM([1]январь!G22,[1]февраль!G22,[1]март!G22,[1]апрель!G22,[1]май!G22,[1]июнь!G22+[1]июль!G22+[1]август!G22+[1]сент!G22+[1]окт!G22+[1]ноя!G22+[1]дек!G22)</f>
        <v>217141.59000000003</v>
      </c>
    </row>
    <row r="24" spans="1:5" ht="31.5" x14ac:dyDescent="0.25">
      <c r="A24" s="16">
        <f t="shared" si="0"/>
        <v>15</v>
      </c>
      <c r="B24" s="22" t="s">
        <v>20</v>
      </c>
      <c r="C24" s="21">
        <f>SUM([1]январь!G23,[1]февраль!G23,[1]март!G23,[1]апрель!G23,[1]май!G23,[1]июнь!G23+[1]июль!G23+[1]август!G23+[1]сент!G23+[1]окт!G23+[1]ноя!G23+[1]дек!G23)</f>
        <v>305395.8</v>
      </c>
    </row>
    <row r="25" spans="1:5" x14ac:dyDescent="0.25">
      <c r="A25" s="16">
        <f t="shared" si="0"/>
        <v>16</v>
      </c>
      <c r="B25" s="23" t="s">
        <v>21</v>
      </c>
      <c r="C25" s="21">
        <f>SUM([1]январь!G24,[1]февраль!G24,[1]март!G24,[1]апрель!G24,[1]май!G24,[1]июнь!G24+[1]июль!G24+[1]август!G24+[1]сент!G24+[1]окт!G24+[1]ноя!G24+[1]дек!G24)</f>
        <v>282384</v>
      </c>
    </row>
    <row r="26" spans="1:5" x14ac:dyDescent="0.25">
      <c r="A26" s="16">
        <f t="shared" si="0"/>
        <v>17</v>
      </c>
      <c r="B26" s="23" t="s">
        <v>22</v>
      </c>
      <c r="C26" s="21">
        <f>SUM([1]январь!G25,[1]февраль!G25,[1]март!G25,[1]апрель!G25,[1]май!G25,[1]июнь!G25+[1]июль!G25+[1]август!G25+[1]сент!G25+[1]окт!G25+[1]ноя!G25+[1]дек!G25)</f>
        <v>169261.74</v>
      </c>
    </row>
    <row r="27" spans="1:5" x14ac:dyDescent="0.25">
      <c r="A27" s="16">
        <f t="shared" si="0"/>
        <v>18</v>
      </c>
      <c r="B27" s="23" t="s">
        <v>23</v>
      </c>
      <c r="C27" s="21">
        <f>SUM([1]январь!G26,[1]февраль!G26,[1]март!G26,[1]апрель!G26,[1]май!G26,[1]июнь!G26+[1]июль!G26+[1]август!G26+[1]сент!G26+[1]окт!G26+[1]ноя!G26+[1]дек!G26)</f>
        <v>13458.12</v>
      </c>
    </row>
    <row r="28" spans="1:5" ht="31.5" customHeight="1" x14ac:dyDescent="0.25">
      <c r="A28" s="16">
        <f t="shared" si="0"/>
        <v>19</v>
      </c>
      <c r="B28" s="40" t="s">
        <v>24</v>
      </c>
      <c r="C28" s="21">
        <f>SUM([1]январь!G27,[1]февраль!G27,[1]март!G27,[1]апрель!G27,[1]май!G27,[1]июнь!G27+[1]июль!G27+[1]август!G27+[1]сент!G27+[1]окт!G27+[1]ноя!G27+[1]дек!G27)</f>
        <v>131130.4</v>
      </c>
    </row>
    <row r="29" spans="1:5" s="25" customFormat="1" ht="31.5" x14ac:dyDescent="0.25">
      <c r="A29" s="16">
        <f t="shared" si="0"/>
        <v>20</v>
      </c>
      <c r="B29" s="24" t="s">
        <v>25</v>
      </c>
      <c r="C29" s="21">
        <f>SUM([1]январь!G28,[1]февраль!G28,[1]март!G28,[1]апрель!G28,[1]май!G28,[1]июнь!G28+[1]июль!G28+[1]август!G28+[1]сент!G28+[1]окт!G28+[1]ноя!G28+[1]дек!G28)</f>
        <v>183755.09999999998</v>
      </c>
    </row>
    <row r="30" spans="1:5" s="26" customFormat="1" x14ac:dyDescent="0.25">
      <c r="A30" s="45" t="s">
        <v>26</v>
      </c>
      <c r="B30" s="46"/>
      <c r="C30" s="21">
        <f>SUM([1]январь!G29,[1]февраль!G29,[1]март!G29,[1]апрель!G29,[1]май!G29,[1]июнь!G29+[1]июль!G29+[1]август!G29+[1]сент!G29+[1]окт!G29+[1]ноя!G29+[1]дек!G29)</f>
        <v>1591444.9799999997</v>
      </c>
      <c r="E30" s="27"/>
    </row>
    <row r="31" spans="1:5" s="13" customFormat="1" x14ac:dyDescent="0.25">
      <c r="A31" s="28" t="s">
        <v>27</v>
      </c>
      <c r="B31" s="28"/>
      <c r="C31" s="21"/>
    </row>
    <row r="32" spans="1:5" s="25" customFormat="1" ht="56.25" customHeight="1" x14ac:dyDescent="0.25">
      <c r="A32" s="29" t="s">
        <v>3</v>
      </c>
      <c r="B32" s="30" t="s">
        <v>4</v>
      </c>
      <c r="C32" s="18" t="s">
        <v>5</v>
      </c>
    </row>
    <row r="33" spans="1:7" s="25" customFormat="1" ht="28.15" customHeight="1" x14ac:dyDescent="0.25">
      <c r="A33" s="29">
        <v>1</v>
      </c>
      <c r="B33" s="31" t="s">
        <v>27</v>
      </c>
      <c r="C33" s="21">
        <f>SUM([1]январь!G32,[1]февраль!G32,[1]март!G32,[1]апрель!G32,[1]май!G32,[1]июнь!G32+[1]июль!G32+[1]август!G32+[1]сент!G32+[1]окт!G32+[1]ноя!G32+[1]дек!G32)</f>
        <v>604254.40999999992</v>
      </c>
    </row>
    <row r="34" spans="1:7" s="25" customFormat="1" ht="36.6" customHeight="1" x14ac:dyDescent="0.25">
      <c r="A34" s="29">
        <v>2</v>
      </c>
      <c r="B34" s="24" t="s">
        <v>28</v>
      </c>
      <c r="C34" s="21">
        <f>[1]август!G33</f>
        <v>42137.82</v>
      </c>
    </row>
    <row r="35" spans="1:7" s="25" customFormat="1" ht="34.5" customHeight="1" x14ac:dyDescent="0.25">
      <c r="A35" s="29">
        <f>A34+1</f>
        <v>3</v>
      </c>
      <c r="B35" s="24" t="s">
        <v>29</v>
      </c>
      <c r="C35" s="21">
        <f>[1]август!G34</f>
        <v>30389.58</v>
      </c>
    </row>
    <row r="36" spans="1:7" s="32" customFormat="1" x14ac:dyDescent="0.25">
      <c r="A36" s="47" t="s">
        <v>26</v>
      </c>
      <c r="B36" s="47"/>
      <c r="C36" s="21">
        <f>C33+C34+C35</f>
        <v>676781.80999999982</v>
      </c>
    </row>
    <row r="37" spans="1:7" s="26" customFormat="1" x14ac:dyDescent="0.25">
      <c r="A37" s="48" t="s">
        <v>30</v>
      </c>
      <c r="B37" s="48"/>
      <c r="C37" s="21">
        <f>C30+C36</f>
        <v>2268226.7899999996</v>
      </c>
      <c r="E37" s="27"/>
    </row>
    <row r="38" spans="1:7" ht="16.899999999999999" customHeight="1" x14ac:dyDescent="0.3">
      <c r="A38" s="33"/>
      <c r="B38" s="34" t="s">
        <v>31</v>
      </c>
      <c r="C38" s="35">
        <f>C4+C5-C37</f>
        <v>-340263.89999999967</v>
      </c>
      <c r="D38" s="36"/>
    </row>
    <row r="39" spans="1:7" ht="30.75" customHeight="1" x14ac:dyDescent="0.3">
      <c r="A39" s="42"/>
      <c r="B39" s="43"/>
      <c r="C39" s="43"/>
      <c r="D39" s="36"/>
      <c r="G39" s="37"/>
    </row>
    <row r="40" spans="1:7" ht="18.75" x14ac:dyDescent="0.3">
      <c r="A40" s="49" t="s">
        <v>34</v>
      </c>
      <c r="B40" s="50"/>
      <c r="C40" s="50"/>
      <c r="D40" s="36"/>
    </row>
    <row r="41" spans="1:7" ht="18.75" x14ac:dyDescent="0.3">
      <c r="A41" s="42"/>
      <c r="B41" s="43"/>
      <c r="C41" s="43"/>
      <c r="D41" s="36"/>
      <c r="F41" s="37"/>
    </row>
    <row r="42" spans="1:7" ht="18.75" x14ac:dyDescent="0.3">
      <c r="A42" s="42"/>
      <c r="B42" s="44"/>
      <c r="C42" s="44"/>
      <c r="D42" s="36"/>
    </row>
    <row r="43" spans="1:7" ht="18.75" x14ac:dyDescent="0.3">
      <c r="A43" s="36"/>
      <c r="B43" s="36"/>
      <c r="C43" s="38"/>
      <c r="D43" s="36"/>
    </row>
    <row r="44" spans="1:7" ht="18.75" x14ac:dyDescent="0.3">
      <c r="A44" s="36"/>
      <c r="B44" s="36"/>
      <c r="C44" s="38"/>
      <c r="D44" s="36"/>
    </row>
    <row r="45" spans="1:7" ht="18.75" x14ac:dyDescent="0.3">
      <c r="A45" s="36"/>
      <c r="B45" s="36"/>
      <c r="C45" s="38"/>
      <c r="D45" s="36"/>
    </row>
    <row r="46" spans="1:7" ht="18.75" x14ac:dyDescent="0.3">
      <c r="A46" s="36"/>
      <c r="B46" s="36"/>
      <c r="C46" s="38"/>
      <c r="D46" s="36"/>
    </row>
    <row r="47" spans="1:7" ht="18.75" x14ac:dyDescent="0.3">
      <c r="A47" s="36"/>
      <c r="B47" s="36"/>
      <c r="C47" s="38"/>
      <c r="D47" s="36"/>
    </row>
    <row r="48" spans="1:7" ht="18.75" x14ac:dyDescent="0.3">
      <c r="A48" s="36"/>
      <c r="B48" s="36"/>
      <c r="C48" s="38"/>
      <c r="D48" s="36"/>
    </row>
    <row r="49" spans="1:4" ht="18.75" x14ac:dyDescent="0.3">
      <c r="A49" s="36"/>
      <c r="B49" s="36"/>
      <c r="C49" s="38"/>
      <c r="D49" s="36"/>
    </row>
    <row r="50" spans="1:4" ht="18.75" x14ac:dyDescent="0.3">
      <c r="A50" s="36"/>
      <c r="B50" s="36"/>
      <c r="C50" s="38"/>
      <c r="D50" s="36"/>
    </row>
    <row r="51" spans="1:4" ht="18.75" x14ac:dyDescent="0.3">
      <c r="A51" s="36"/>
      <c r="B51" s="36"/>
      <c r="C51" s="38"/>
      <c r="D51" s="36"/>
    </row>
    <row r="52" spans="1:4" ht="18.75" x14ac:dyDescent="0.3">
      <c r="A52" s="36"/>
      <c r="B52" s="36"/>
      <c r="C52" s="38"/>
      <c r="D52" s="36"/>
    </row>
    <row r="53" spans="1:4" ht="18.75" x14ac:dyDescent="0.3">
      <c r="A53" s="36"/>
      <c r="B53" s="36"/>
      <c r="C53" s="38"/>
      <c r="D53" s="36"/>
    </row>
    <row r="54" spans="1:4" ht="18.75" x14ac:dyDescent="0.3">
      <c r="A54" s="36"/>
      <c r="B54" s="36"/>
      <c r="C54" s="38"/>
      <c r="D54" s="36"/>
    </row>
    <row r="55" spans="1:4" ht="18.75" x14ac:dyDescent="0.3">
      <c r="A55" s="36"/>
      <c r="B55" s="36"/>
      <c r="C55" s="38"/>
      <c r="D55" s="36"/>
    </row>
    <row r="56" spans="1:4" ht="18.75" x14ac:dyDescent="0.3">
      <c r="A56" s="36"/>
      <c r="B56" s="36"/>
      <c r="C56" s="38"/>
      <c r="D56" s="36"/>
    </row>
    <row r="57" spans="1:4" ht="18.75" x14ac:dyDescent="0.3">
      <c r="A57" s="36"/>
      <c r="B57" s="36"/>
      <c r="C57" s="38"/>
      <c r="D57" s="36"/>
    </row>
    <row r="58" spans="1:4" ht="18.75" x14ac:dyDescent="0.3">
      <c r="A58" s="36"/>
      <c r="B58" s="36"/>
      <c r="C58" s="38"/>
      <c r="D58" s="36"/>
    </row>
    <row r="59" spans="1:4" ht="18.75" x14ac:dyDescent="0.3">
      <c r="A59" s="36"/>
      <c r="B59" s="36"/>
      <c r="C59" s="38"/>
      <c r="D59" s="36"/>
    </row>
    <row r="60" spans="1:4" ht="18.75" x14ac:dyDescent="0.3">
      <c r="A60" s="36"/>
      <c r="B60" s="36"/>
      <c r="C60" s="38"/>
      <c r="D60" s="36"/>
    </row>
    <row r="61" spans="1:4" ht="18.75" x14ac:dyDescent="0.3">
      <c r="A61" s="36"/>
      <c r="B61" s="36"/>
      <c r="C61" s="38"/>
      <c r="D61" s="36"/>
    </row>
  </sheetData>
  <mergeCells count="8">
    <mergeCell ref="A2:C2"/>
    <mergeCell ref="A41:C41"/>
    <mergeCell ref="A42:C42"/>
    <mergeCell ref="A30:B30"/>
    <mergeCell ref="A36:B36"/>
    <mergeCell ref="A37:B37"/>
    <mergeCell ref="A39:C39"/>
    <mergeCell ref="A40:C40"/>
  </mergeCells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nix</cp:lastModifiedBy>
  <cp:lastPrinted>2024-07-25T11:24:43Z</cp:lastPrinted>
  <dcterms:created xsi:type="dcterms:W3CDTF">2022-02-28T06:16:10Z</dcterms:created>
  <dcterms:modified xsi:type="dcterms:W3CDTF">2024-07-25T11:25:30Z</dcterms:modified>
</cp:coreProperties>
</file>